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marc.sinnewe/Downloads/OneDrive_1_30.3.2026/"/>
    </mc:Choice>
  </mc:AlternateContent>
  <xr:revisionPtr revIDLastSave="448" documentId="8_{BB968B00-B4EA-CF47-BF5F-338BA8419BFC}" xr6:coauthVersionLast="47" xr6:coauthVersionMax="47" xr10:uidLastSave="{D2280954-1DCA-A945-B610-FCA850A20371}"/>
  <bookViews>
    <workbookView xWindow="0" yWindow="600" windowWidth="28800" windowHeight="15600" activeTab="2" xr2:uid="{00000000-000D-0000-FFFF-FFFF00000000}"/>
  </bookViews>
  <sheets>
    <sheet name="Inhalt" sheetId="1" r:id="rId1"/>
    <sheet name="Gesamtübersicht_Kosten" sheetId="2" r:id="rId2"/>
    <sheet name="Technik Personal" sheetId="3" r:id="rId3"/>
    <sheet name="Technik Ausstattung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4" l="1"/>
  <c r="E51" i="4"/>
  <c r="E144" i="4"/>
  <c r="E143" i="4"/>
  <c r="E142" i="4"/>
  <c r="E141" i="4"/>
  <c r="E140" i="4"/>
  <c r="E139" i="4"/>
  <c r="E138" i="4"/>
  <c r="E137" i="4"/>
  <c r="E136" i="4"/>
  <c r="E135" i="4"/>
  <c r="E235" i="4"/>
  <c r="F141" i="3"/>
  <c r="F135" i="3"/>
  <c r="F129" i="3"/>
  <c r="F123" i="3"/>
  <c r="F117" i="3"/>
  <c r="F111" i="3"/>
  <c r="F105" i="3"/>
  <c r="F99" i="3"/>
  <c r="F93" i="3"/>
  <c r="F87" i="3"/>
  <c r="F81" i="3"/>
  <c r="F75" i="3"/>
  <c r="F69" i="3"/>
  <c r="F63" i="3"/>
  <c r="F57" i="3"/>
  <c r="F51" i="3"/>
  <c r="F40" i="3"/>
  <c r="F34" i="3"/>
  <c r="F10" i="3"/>
  <c r="F2" i="3"/>
  <c r="F150" i="3"/>
  <c r="F149" i="3"/>
  <c r="F148" i="3"/>
  <c r="F147" i="3"/>
  <c r="F146" i="3"/>
  <c r="F145" i="3"/>
  <c r="F144" i="3"/>
  <c r="F143" i="3"/>
  <c r="F142" i="3"/>
  <c r="F140" i="3"/>
  <c r="F139" i="3"/>
  <c r="F138" i="3"/>
  <c r="F137" i="3"/>
  <c r="F136" i="3"/>
  <c r="F134" i="3"/>
  <c r="F133" i="3"/>
  <c r="F132" i="3"/>
  <c r="F131" i="3"/>
  <c r="F130" i="3"/>
  <c r="F128" i="3"/>
  <c r="F127" i="3"/>
  <c r="F126" i="3"/>
  <c r="F125" i="3"/>
  <c r="F124" i="3"/>
  <c r="F122" i="3"/>
  <c r="F121" i="3"/>
  <c r="F120" i="3"/>
  <c r="F119" i="3"/>
  <c r="F118" i="3"/>
  <c r="F116" i="3"/>
  <c r="F115" i="3"/>
  <c r="F114" i="3"/>
  <c r="F113" i="3"/>
  <c r="F112" i="3"/>
  <c r="F110" i="3"/>
  <c r="F109" i="3"/>
  <c r="F108" i="3"/>
  <c r="F107" i="3"/>
  <c r="F106" i="3"/>
  <c r="F104" i="3"/>
  <c r="F103" i="3"/>
  <c r="F102" i="3"/>
  <c r="F101" i="3"/>
  <c r="F100" i="3"/>
  <c r="F98" i="3"/>
  <c r="F97" i="3"/>
  <c r="F96" i="3"/>
  <c r="F95" i="3"/>
  <c r="F94" i="3"/>
  <c r="F92" i="3"/>
  <c r="F91" i="3"/>
  <c r="F90" i="3"/>
  <c r="F89" i="3"/>
  <c r="F88" i="3"/>
  <c r="F86" i="3"/>
  <c r="F85" i="3"/>
  <c r="F84" i="3"/>
  <c r="F83" i="3"/>
  <c r="F82" i="3"/>
  <c r="F80" i="3"/>
  <c r="F79" i="3"/>
  <c r="F78" i="3"/>
  <c r="F77" i="3"/>
  <c r="F76" i="3"/>
  <c r="F74" i="3"/>
  <c r="F73" i="3"/>
  <c r="F72" i="3"/>
  <c r="F71" i="3"/>
  <c r="F70" i="3"/>
  <c r="F68" i="3"/>
  <c r="F67" i="3"/>
  <c r="F66" i="3"/>
  <c r="F65" i="3"/>
  <c r="F64" i="3"/>
  <c r="F62" i="3"/>
  <c r="F61" i="3"/>
  <c r="F60" i="3"/>
  <c r="F59" i="3"/>
  <c r="F58" i="3"/>
  <c r="F56" i="3"/>
  <c r="F55" i="3"/>
  <c r="F54" i="3"/>
  <c r="F53" i="3"/>
  <c r="F52" i="3"/>
  <c r="F50" i="3"/>
  <c r="F49" i="3"/>
  <c r="F48" i="3"/>
  <c r="F47" i="3"/>
  <c r="F45" i="3" s="1"/>
  <c r="F46" i="3"/>
  <c r="F44" i="3"/>
  <c r="F43" i="3"/>
  <c r="F42" i="3"/>
  <c r="F41" i="3"/>
  <c r="F39" i="3"/>
  <c r="F38" i="3"/>
  <c r="F37" i="3"/>
  <c r="F36" i="3"/>
  <c r="F35" i="3"/>
  <c r="F33" i="3"/>
  <c r="C2" i="2" s="1"/>
  <c r="F32" i="3"/>
  <c r="B2" i="2" s="1"/>
  <c r="F31" i="3"/>
  <c r="F30" i="3"/>
  <c r="F29" i="3"/>
  <c r="F27" i="3"/>
  <c r="F26" i="3"/>
  <c r="F25" i="3"/>
  <c r="F24" i="3"/>
  <c r="F22" i="3" s="1"/>
  <c r="F23" i="3"/>
  <c r="F12" i="3"/>
  <c r="F13" i="3"/>
  <c r="F14" i="3"/>
  <c r="F15" i="3"/>
  <c r="F16" i="3"/>
  <c r="F17" i="3"/>
  <c r="F18" i="3"/>
  <c r="F19" i="3"/>
  <c r="F20" i="3"/>
  <c r="F4" i="3"/>
  <c r="F5" i="3"/>
  <c r="F6" i="3"/>
  <c r="F7" i="3"/>
  <c r="F8" i="3"/>
  <c r="F9" i="3"/>
  <c r="E297" i="4"/>
  <c r="E298" i="4"/>
  <c r="E292" i="4"/>
  <c r="E293" i="4"/>
  <c r="E287" i="4"/>
  <c r="E288" i="4"/>
  <c r="E65" i="4"/>
  <c r="E301" i="4"/>
  <c r="E300" i="4" s="1"/>
  <c r="E279" i="4"/>
  <c r="E280" i="4"/>
  <c r="E278" i="4"/>
  <c r="E281" i="4"/>
  <c r="E273" i="4"/>
  <c r="E274" i="4"/>
  <c r="E268" i="4"/>
  <c r="E269" i="4"/>
  <c r="E267" i="4" s="1"/>
  <c r="E260" i="4"/>
  <c r="E261" i="4"/>
  <c r="E263" i="4"/>
  <c r="E262" i="4" s="1"/>
  <c r="E265" i="4"/>
  <c r="E266" i="4"/>
  <c r="E252" i="4"/>
  <c r="E253" i="4"/>
  <c r="E254" i="4"/>
  <c r="E249" i="4"/>
  <c r="E250" i="4"/>
  <c r="E246" i="4"/>
  <c r="E247" i="4"/>
  <c r="E255" i="4"/>
  <c r="E234" i="4"/>
  <c r="E233" i="4" s="1"/>
  <c r="E237" i="4"/>
  <c r="E236" i="4" s="1"/>
  <c r="E232" i="4" s="1"/>
  <c r="E227" i="4"/>
  <c r="E228" i="4"/>
  <c r="E230" i="4"/>
  <c r="E229" i="4" s="1"/>
  <c r="E206" i="4"/>
  <c r="E205" i="4" s="1"/>
  <c r="E193" i="4"/>
  <c r="E189" i="4"/>
  <c r="E190" i="4"/>
  <c r="E191" i="4"/>
  <c r="E179" i="4"/>
  <c r="E180" i="4"/>
  <c r="E181" i="4"/>
  <c r="E169" i="4"/>
  <c r="E171" i="4"/>
  <c r="E172" i="4"/>
  <c r="E164" i="4"/>
  <c r="E165" i="4"/>
  <c r="E166" i="4"/>
  <c r="E168" i="4"/>
  <c r="E167" i="4" s="1"/>
  <c r="E156" i="4"/>
  <c r="E148" i="4"/>
  <c r="E149" i="4"/>
  <c r="E150" i="4"/>
  <c r="E151" i="4"/>
  <c r="E126" i="4"/>
  <c r="E128" i="4"/>
  <c r="E129" i="4"/>
  <c r="E130" i="4"/>
  <c r="E131" i="4"/>
  <c r="E132" i="4"/>
  <c r="E87" i="4"/>
  <c r="E88" i="4"/>
  <c r="E90" i="4"/>
  <c r="E91" i="4"/>
  <c r="E92" i="4"/>
  <c r="E93" i="4"/>
  <c r="E54" i="4"/>
  <c r="E50" i="4"/>
  <c r="E53" i="4"/>
  <c r="E48" i="4"/>
  <c r="E47" i="4" s="1"/>
  <c r="E39" i="4"/>
  <c r="E40" i="4"/>
  <c r="E41" i="4"/>
  <c r="E42" i="4"/>
  <c r="E5" i="4"/>
  <c r="E6" i="4"/>
  <c r="E7" i="4"/>
  <c r="E8" i="4"/>
  <c r="E9" i="4"/>
  <c r="E294" i="4"/>
  <c r="E283" i="4"/>
  <c r="E282" i="4" s="1"/>
  <c r="E256" i="4"/>
  <c r="E244" i="4"/>
  <c r="E243" i="4"/>
  <c r="E242" i="4" s="1"/>
  <c r="E241" i="4"/>
  <c r="E240" i="4" s="1"/>
  <c r="E223" i="4"/>
  <c r="E222" i="4"/>
  <c r="E221" i="4"/>
  <c r="E220" i="4"/>
  <c r="E219" i="4"/>
  <c r="E218" i="4"/>
  <c r="E217" i="4" s="1"/>
  <c r="E216" i="4"/>
  <c r="E215" i="4"/>
  <c r="E214" i="4" s="1"/>
  <c r="E213" i="4"/>
  <c r="E212" i="4"/>
  <c r="E211" i="4" s="1"/>
  <c r="E210" i="4"/>
  <c r="E209" i="4" s="1"/>
  <c r="E208" i="4" s="1"/>
  <c r="E204" i="4"/>
  <c r="E203" i="4" s="1"/>
  <c r="E202" i="4"/>
  <c r="E201" i="4"/>
  <c r="E200" i="4"/>
  <c r="E199" i="4"/>
  <c r="E198" i="4" s="1"/>
  <c r="E197" i="4" s="1"/>
  <c r="E195" i="4"/>
  <c r="E185" i="4"/>
  <c r="E184" i="4" s="1"/>
  <c r="E183" i="4"/>
  <c r="E182" i="4" s="1"/>
  <c r="E175" i="4"/>
  <c r="E174" i="4"/>
  <c r="E163" i="4"/>
  <c r="E162" i="4"/>
  <c r="E161" i="4"/>
  <c r="E160" i="4"/>
  <c r="E159" i="4" s="1"/>
  <c r="E155" i="4"/>
  <c r="E154" i="4" s="1"/>
  <c r="E153" i="4"/>
  <c r="E152" i="4" s="1"/>
  <c r="E125" i="4"/>
  <c r="E123" i="4"/>
  <c r="E122" i="4"/>
  <c r="E121" i="4"/>
  <c r="E120" i="4" s="1"/>
  <c r="E119" i="4"/>
  <c r="E118" i="4"/>
  <c r="E117" i="4"/>
  <c r="E116" i="4" s="1"/>
  <c r="E115" i="4"/>
  <c r="E114" i="4"/>
  <c r="E113" i="4"/>
  <c r="E112" i="4"/>
  <c r="E111" i="4"/>
  <c r="E110" i="4" s="1"/>
  <c r="E109" i="4"/>
  <c r="E108" i="4"/>
  <c r="E107" i="4"/>
  <c r="E106" i="4"/>
  <c r="E105" i="4"/>
  <c r="E104" i="4"/>
  <c r="E103" i="4"/>
  <c r="E102" i="4" s="1"/>
  <c r="E101" i="4"/>
  <c r="E100" i="4"/>
  <c r="E99" i="4"/>
  <c r="E98" i="4"/>
  <c r="E97" i="4"/>
  <c r="E96" i="4" s="1"/>
  <c r="E85" i="4"/>
  <c r="E84" i="4"/>
  <c r="E83" i="4"/>
  <c r="E82" i="4"/>
  <c r="E81" i="4" s="1"/>
  <c r="E80" i="4"/>
  <c r="E79" i="4"/>
  <c r="E78" i="4" s="1"/>
  <c r="E77" i="4"/>
  <c r="E76" i="4"/>
  <c r="E75" i="4"/>
  <c r="E74" i="4"/>
  <c r="E73" i="4"/>
  <c r="E72" i="4"/>
  <c r="E71" i="4" s="1"/>
  <c r="E70" i="4"/>
  <c r="E69" i="4"/>
  <c r="E68" i="4"/>
  <c r="E67" i="4"/>
  <c r="E66" i="4"/>
  <c r="E64" i="4"/>
  <c r="E63" i="4" s="1"/>
  <c r="E62" i="4"/>
  <c r="E61" i="4"/>
  <c r="E60" i="4"/>
  <c r="E59" i="4"/>
  <c r="E58" i="4"/>
  <c r="E46" i="4"/>
  <c r="E45" i="4"/>
  <c r="E44" i="4"/>
  <c r="E43" i="4" s="1"/>
  <c r="E38" i="4"/>
  <c r="E37" i="4" s="1"/>
  <c r="E36" i="4"/>
  <c r="E35" i="4"/>
  <c r="E34" i="4"/>
  <c r="E33" i="4"/>
  <c r="E32" i="4"/>
  <c r="E31" i="4" s="1"/>
  <c r="E30" i="4"/>
  <c r="E29" i="4"/>
  <c r="E28" i="4"/>
  <c r="E27" i="4" s="1"/>
  <c r="E26" i="4"/>
  <c r="E25" i="4"/>
  <c r="E24" i="4"/>
  <c r="E23" i="4"/>
  <c r="E22" i="4"/>
  <c r="E21" i="4"/>
  <c r="E20" i="4" s="1"/>
  <c r="E19" i="4"/>
  <c r="E18" i="4"/>
  <c r="E17" i="4"/>
  <c r="E16" i="4"/>
  <c r="E15" i="4"/>
  <c r="E14" i="4"/>
  <c r="E13" i="4"/>
  <c r="E11" i="4"/>
  <c r="E10" i="4"/>
  <c r="E4" i="4"/>
  <c r="E3" i="4" s="1"/>
  <c r="F11" i="3"/>
  <c r="F3" i="3"/>
  <c r="E134" i="4" l="1"/>
  <c r="E12" i="4"/>
  <c r="E173" i="4"/>
  <c r="E194" i="4"/>
  <c r="E192" i="4" s="1"/>
  <c r="E49" i="4"/>
  <c r="E89" i="4"/>
  <c r="E86" i="4"/>
  <c r="E127" i="4"/>
  <c r="E124" i="4"/>
  <c r="E95" i="4" s="1"/>
  <c r="E170" i="4"/>
  <c r="E158" i="4" s="1"/>
  <c r="E226" i="4"/>
  <c r="E225" i="4" s="1"/>
  <c r="E245" i="4"/>
  <c r="E248" i="4"/>
  <c r="E264" i="4"/>
  <c r="E259" i="4"/>
  <c r="E258" i="4" s="1"/>
  <c r="E272" i="4"/>
  <c r="E271" i="4" s="1"/>
  <c r="E286" i="4"/>
  <c r="E285" i="4" s="1"/>
  <c r="E291" i="4"/>
  <c r="E290" i="4" s="1"/>
  <c r="E296" i="4"/>
  <c r="E295" i="4" s="1"/>
  <c r="C3" i="2"/>
  <c r="E277" i="4"/>
  <c r="E276" i="4" s="1"/>
  <c r="E251" i="4"/>
  <c r="E239" i="4" s="1"/>
  <c r="E188" i="4"/>
  <c r="E187" i="4" s="1"/>
  <c r="E178" i="4"/>
  <c r="E177" i="4" s="1"/>
  <c r="E147" i="4"/>
  <c r="E146" i="4" s="1"/>
  <c r="E57" i="4"/>
  <c r="E56" i="4" s="1"/>
  <c r="B3" i="2"/>
  <c r="F28" i="3"/>
  <c r="F21" i="3"/>
  <c r="D3" i="2" l="1"/>
  <c r="B4" i="2"/>
  <c r="E2" i="4"/>
  <c r="C4" i="2"/>
  <c r="D2" i="2"/>
  <c r="D4" i="2" l="1"/>
</calcChain>
</file>

<file path=xl/sharedStrings.xml><?xml version="1.0" encoding="utf-8"?>
<sst xmlns="http://schemas.openxmlformats.org/spreadsheetml/2006/main" count="1074" uniqueCount="271">
  <si>
    <t>Inhaltsverzeichnis</t>
  </si>
  <si>
    <t>Technik Ausstattung</t>
  </si>
  <si>
    <t>Technik Personal</t>
  </si>
  <si>
    <t>Gesamtübersicht_Kosten</t>
  </si>
  <si>
    <t>Zur Übersicht</t>
  </si>
  <si>
    <t>Pflicht (€)</t>
  </si>
  <si>
    <t>Optional (€)</t>
  </si>
  <si>
    <t>GESAMTSUMME (€)</t>
  </si>
  <si>
    <t>GESAMTSUMME</t>
  </si>
  <si>
    <t>Optional (Ja/Nein)</t>
  </si>
  <si>
    <t>Tagessatz (10 Std.)</t>
  </si>
  <si>
    <t>Personenzahl</t>
  </si>
  <si>
    <t>Anzahl der Tage</t>
  </si>
  <si>
    <t>Summe</t>
  </si>
  <si>
    <t>1 Konzeption und Projektmanagement inkl. Nachbereitung (01.06.-15.11.)</t>
  </si>
  <si>
    <t>bspw. Projektleiter (Beispiel kann überschrieben werden)</t>
  </si>
  <si>
    <t>Nein</t>
  </si>
  <si>
    <t>bspw. PPT-Operator (Beispiel kann überschrieben werden)</t>
  </si>
  <si>
    <t>2 Aufbau, Proben (04.-06.11.)</t>
  </si>
  <si>
    <t>3 Aufbau &amp; Produktion nach Räumen</t>
  </si>
  <si>
    <t>Moskau</t>
  </si>
  <si>
    <t>Asgabat</t>
  </si>
  <si>
    <t>optional: Round Table 09.11.</t>
  </si>
  <si>
    <t>Ja</t>
  </si>
  <si>
    <t>Club</t>
  </si>
  <si>
    <t xml:space="preserve">Optional Abendveranstaltung | 8.11. </t>
  </si>
  <si>
    <t xml:space="preserve">Optional Abendveranstaltung | 9.11. </t>
  </si>
  <si>
    <t>optional: Zelt im Rosengarten</t>
  </si>
  <si>
    <t>Bischkek 1+2</t>
  </si>
  <si>
    <t>optional: Impact Dialogues (ein Raum)  I 09.11.</t>
  </si>
  <si>
    <t>Minsk</t>
  </si>
  <si>
    <t>Vilnius</t>
  </si>
  <si>
    <t xml:space="preserve">Riga					</t>
  </si>
  <si>
    <t xml:space="preserve">Salon Babette			</t>
  </si>
  <si>
    <t>ATRIUM</t>
  </si>
  <si>
    <t xml:space="preserve">FOYER BAKU - Akkreditierung &amp; Infocounter </t>
  </si>
  <si>
    <t>JEREWAN - Pressewand</t>
  </si>
  <si>
    <t>ALMATY, FOYER KIEW, CHISINAU - Catering</t>
  </si>
  <si>
    <t>DUSCHANBE - Lounge</t>
  </si>
  <si>
    <t>TASCHKENT, TIFLIS</t>
  </si>
  <si>
    <t>TALLINN 1+2 - Presse + Speakerraum</t>
  </si>
  <si>
    <t>PRODUKTIONSBÜRO</t>
  </si>
  <si>
    <t>SPUTNIK</t>
  </si>
  <si>
    <t>4. Personal für WLAN in der ganzen Location</t>
  </si>
  <si>
    <t>24 Stunden Techniker vor Ort vom 06.11. - 09.11.2026 (8h am Tag) </t>
  </si>
  <si>
    <t>5. Abbau (09.-10.11.)</t>
  </si>
  <si>
    <t>EXTRA</t>
  </si>
  <si>
    <t>Optional</t>
  </si>
  <si>
    <t>Stückpreis</t>
  </si>
  <si>
    <t>Anzahl</t>
  </si>
  <si>
    <t>Raum</t>
  </si>
  <si>
    <t>Format</t>
  </si>
  <si>
    <t>Info</t>
  </si>
  <si>
    <t>MOSKAU - Programmraum</t>
  </si>
  <si>
    <t>Medientechnik</t>
  </si>
  <si>
    <t>Bespannte Bühnenrückwand (ca. 20,4m x 3,5m) mit integrierten 4 LED-Modulen, mit mindestens 1,9mm Pixel Pitch</t>
  </si>
  <si>
    <t>Grundsetup alle Tage</t>
  </si>
  <si>
    <t>Projiziert werden u.A. Livebild, PPTs, Moderations-Slides, animierte Einspieler, Bauchbinden</t>
  </si>
  <si>
    <t xml:space="preserve">3x 3,5m x 2m Horizontal </t>
  </si>
  <si>
    <t xml:space="preserve">1x 2m x 3,5m Vertikal </t>
  </si>
  <si>
    <t xml:space="preserve">1 75“ Display geflogen </t>
  </si>
  <si>
    <t>1 40“ Vorschaumonitor auf Bodenständer, inkl. Housing (brandbar)</t>
  </si>
  <si>
    <t>1 Timekeeper (aus Regie zu steuern)</t>
  </si>
  <si>
    <t>1 Presenter</t>
  </si>
  <si>
    <t>2 iPads</t>
  </si>
  <si>
    <t>Livestream - und Kameratechnik</t>
  </si>
  <si>
    <t>1 4K -Kamerazug</t>
  </si>
  <si>
    <t>Die Kamerabilder werden auf der Bühne, auf der Falling Walls Website sowie in die Aufenthaltsräume in der Location ausgespielt</t>
  </si>
  <si>
    <t>Domekameras, 4K: 2x auf Hubsäulen, inkl. Steuerung</t>
  </si>
  <si>
    <t xml:space="preserve">Kamera-Technik/Equipment </t>
  </si>
  <si>
    <t>Funkanbindung und Infrastruktur</t>
  </si>
  <si>
    <t>Encoder für die Streamingsignale</t>
  </si>
  <si>
    <t>Mitschnitt PGM + Ton: 1 Recorder für die Audio- und Bildspur (1x Mitschnitt Stream, 1x einer Saal LED Fläche)</t>
  </si>
  <si>
    <t>Kamerabilder Raum, Präsentation, Speaker, Stage: Weiteres Briefing erfolgt nach Beauftragung</t>
  </si>
  <si>
    <t>FOH</t>
  </si>
  <si>
    <t>Ausstattung für die oben beschriebene Veranstaltungstechnik</t>
  </si>
  <si>
    <t>bitte machen Sie Angaben zur benötigten Sitzplatzanzahl</t>
  </si>
  <si>
    <t>Datenregie (Stream, Vorschau, Projektionen, Mitschnitt) inkl. Controller und Vorschaumonitor</t>
  </si>
  <si>
    <t>Zuspieler für Content wie: Voice of God, ppts, Jingles, Filme, Animationen / Einspieler, Bauchbinden etc.</t>
  </si>
  <si>
    <t>Personal für alle o.g. Aufgaben, u.A. Ton (inkl. Verkabelung), Licht, Bildmischer:in, Grafikzuspieler:in, Kamera-Operator:in, Stream</t>
  </si>
  <si>
    <t>1 Intercom für Regieteam</t>
  </si>
  <si>
    <t>Verlegung der Regie in den Keller</t>
  </si>
  <si>
    <t>Lichttechnik</t>
  </si>
  <si>
    <t>Stage Beleuchtung allg. und für Speaker (hängend)</t>
  </si>
  <si>
    <t>Saallicht, dimmbare LED-Spots</t>
  </si>
  <si>
    <t>Rückwandbeleuchtung mit Streifenleuchten</t>
  </si>
  <si>
    <t>Beschallung / Ton</t>
  </si>
  <si>
    <t>1 Jingle Player</t>
  </si>
  <si>
    <t>12 Headsets, (Sennheiser HSP2 analog - Qualität) (6x dunkel)</t>
  </si>
  <si>
    <t>2 Handmikros</t>
  </si>
  <si>
    <t>Beschallung Raum/Show – max. 6 PAX gleichzeitig on Stage</t>
  </si>
  <si>
    <t>Lautsprecher für die Ablaufregie</t>
  </si>
  <si>
    <t>Die Verkabelung der SpeakerInnen findet am 7.,8. und 9.11 in einem anderen Raum, ca. 35m weiter statt</t>
  </si>
  <si>
    <t>Bühnenabbau</t>
  </si>
  <si>
    <t xml:space="preserve">Bühne rechteckig (Maße ca. 7m x 2,5m und 0,4m hoch) </t>
  </si>
  <si>
    <t>Belegung mit Teppich (mittlere nieder-florige Qualität, auf Verlegegitter verlegt, Teppichfarbe durch Auftraggeber wählbar)</t>
  </si>
  <si>
    <t>Umlaufende Aluminiumschiene</t>
  </si>
  <si>
    <t>2 Aufgänge</t>
  </si>
  <si>
    <t>3 Sitztribünen für ca. 180 Gäst*innen, Aula ähnlich, inkl. Verkleidung, Setzstufenverblendung, seitliche Verblendung, Aufgänge, Sicherheitsgeländer, Auf- und Abbau sowie Transport</t>
  </si>
  <si>
    <t>Sonstiges</t>
  </si>
  <si>
    <t>Sonstige benötigte Arbeitsmaterialien für Veranstaltungstechnik</t>
  </si>
  <si>
    <t>Verkabelung der Speaker</t>
  </si>
  <si>
    <t>Regie- und Ablaufprobe am 3., 4. und 5.11.</t>
  </si>
  <si>
    <t>Additions Grundset-up</t>
  </si>
  <si>
    <t>Zusätzlich 1 Schwanenhals-Mikrofon, oder Rednerpult mit integriertem Schwanenhals-Mikrofon</t>
  </si>
  <si>
    <t>Additions Grundsetup</t>
  </si>
  <si>
    <t>Plenary Table 08.11.</t>
  </si>
  <si>
    <t>Bühnenabbau, stattdessen wird ein runder Tisch in die Mitte des Raumes gestellt</t>
  </si>
  <si>
    <t>Keine Slides von Speakern, nur Moderations-Slides</t>
  </si>
  <si>
    <t>Option 1: Domekameras, 4K: 3x auf Tisch geständert, inkl. Steuerung (bitte mindestens eine Option anbieten)</t>
  </si>
  <si>
    <t>Option 2: Domekameras, 4K: 1x 360 Grad auf Tisch geständert (bitte mindestens eine Option anbieten)</t>
  </si>
  <si>
    <t xml:space="preserve">Optional: Bau eines Bühnentisches, ca. 160cm dm, in dem die Kabel der Kameras integriert/versteckt werden können, sodass für ZuschauerInnnen keine mehr zu sehen sind. </t>
  </si>
  <si>
    <t>Optional: fliegende Kamera, über dem Tisch, zum Einfangen der sprechenden SpeakerInnen, inklusive Konstruktion und Abkaschierung der Aufhängung</t>
  </si>
  <si>
    <t>ASGABAT - Programmraum</t>
  </si>
  <si>
    <t xml:space="preserve">2 86“Displays geflogen </t>
  </si>
  <si>
    <t>4 55“ Displays geflogen, im Würfel angeordnet</t>
  </si>
  <si>
    <t>1 Timekeeper</t>
  </si>
  <si>
    <t>1 iPad</t>
  </si>
  <si>
    <t>Option 1: Domekameras, 4K: 3 geflogen, 1 auf einem Stativ inkl. Steuerung</t>
  </si>
  <si>
    <t xml:space="preserve">Option 2: Domekamera, 4K: 1x 360Grad geflogen, 1 auf einem Stativ inkl. Steuerung </t>
  </si>
  <si>
    <t>Mitschnitt PGM + Ton: 1 Recorder für die Audio- und Bildspur</t>
  </si>
  <si>
    <t>Ausstattung für alle oben beschriebene Veranstaltungstechnik</t>
  </si>
  <si>
    <t>Personal für alle o.g. Aufgaben, u.A. Ton (inkl. Verkabelung), Licht, Ablaufregie, Bildmischer:in, Grafikzuspieler:in, Kamera-Operator:in, Stream</t>
  </si>
  <si>
    <t>Verlegung von Kamera und Stream in den Keller</t>
  </si>
  <si>
    <t>Saallicht</t>
  </si>
  <si>
    <t>12 Headsets (Sennheiser HSP2 analog – Qualität), (3xdunkle)</t>
  </si>
  <si>
    <t>Beschallung Raum/Show (max. 6 PAX gleichzeitig on Stage)</t>
  </si>
  <si>
    <t>Bedruckte Bühnenrückwand (Maße ca. 3m x 3m), in 3 Segmente teilbar</t>
  </si>
  <si>
    <t>Optional: Bühnenrückwand in der gesamten Wandlänge, ca. 13,5mx3m</t>
  </si>
  <si>
    <t>optional</t>
  </si>
  <si>
    <t>Regie- und Ablaufprobe am 5. oder 6.11.</t>
  </si>
  <si>
    <t xml:space="preserve">Optional: Einrichtung einer Zoomschaltung </t>
  </si>
  <si>
    <t>CLUB - Programmraum</t>
  </si>
  <si>
    <t xml:space="preserve">1 Timekeeper (aus der Regie gesteuert) </t>
  </si>
  <si>
    <t>1 Vorschaumonitor, 40“, auf Boden geständert, inkl. Housing (brandbar)</t>
  </si>
  <si>
    <t>2 86“Displays auf Stativen</t>
  </si>
  <si>
    <t>Optional: Livestream - und Kameratechnik</t>
  </si>
  <si>
    <t>1 4K-Kamera</t>
  </si>
  <si>
    <t>Die Kamerabilder werden auf der Bühne, auf der Falling Walls Website ausgespielt</t>
  </si>
  <si>
    <t>1 Domekamera geflogen</t>
  </si>
  <si>
    <t>Drahtlose Intercom für Regieteam</t>
  </si>
  <si>
    <t>Geständerte Stage Beleuchtung allg. und für Speaker</t>
  </si>
  <si>
    <t xml:space="preserve">Saalbeleuchtung, Ergänzung der Grundbeleuchtung </t>
  </si>
  <si>
    <t>Ausleuchtung Treppenhaus, Gang und Vorraum zum Club</t>
  </si>
  <si>
    <t>7 Headsets, (Sennheiser HSP2 analog – Qualität), (3x dunkle)</t>
  </si>
  <si>
    <t xml:space="preserve">Bühne vorhanden (5 m x 3 m und 0,20 m), in der Tiefe um 1m erweitern, mit Teppich belegen </t>
  </si>
  <si>
    <t>Teppichfarbe durch Auftraggeber wählbar, mittlere nieder-florige Qualität, auf Verlegegitter verlegt</t>
  </si>
  <si>
    <t>Bühnenrückwand entlang der Wand (ca. 8m x 2,5m), als BeMatrix-System o.Ä.</t>
  </si>
  <si>
    <t>Verstromung Catering, Bar und ein Kühlschrank</t>
  </si>
  <si>
    <t>Verkabelung der Speaker:innen</t>
  </si>
  <si>
    <t xml:space="preserve">Optional: Gestaltung eines Raum-in-Raum-Systems, mit BeMatrix-System o.Ä., an drei Wänden des Raumes (rechts, links, mitte), vollflächige Ausleuchtung der Wände durch Uplights o.Ä. </t>
  </si>
  <si>
    <t>ZELT ROSENGARTEN</t>
  </si>
  <si>
    <t>optional:1 Presenter </t>
  </si>
  <si>
    <t>Zelt Rosengarten</t>
  </si>
  <si>
    <t xml:space="preserve">Projiziert werden u.A. Livebild, PPTs, Moderations-Slides, animierte Einspieler, Bauchbinden </t>
  </si>
  <si>
    <t xml:space="preserve">optional: 1 Timekeeper (aus der Regie gesteuert)  </t>
  </si>
  <si>
    <t xml:space="preserve">optional: 1 Vorschaumonitor </t>
  </si>
  <si>
    <t xml:space="preserve">optional: 2 75“Displays auf Stativen </t>
  </si>
  <si>
    <t xml:space="preserve">optional: 2 Handmikros </t>
  </si>
  <si>
    <t>optional: Beschallungsanlage</t>
  </si>
  <si>
    <t xml:space="preserve">optional: Speakerausleuchtung  </t>
  </si>
  <si>
    <t xml:space="preserve">optional: Atmosphärenlicht  </t>
  </si>
  <si>
    <t>BISCHKEK 1+2 - Programmraum</t>
  </si>
  <si>
    <t xml:space="preserve">86“ in Bischkek 1 </t>
  </si>
  <si>
    <t>55“ auf Stativ in Bischkek 2</t>
  </si>
  <si>
    <t>Bischkek 1+1</t>
  </si>
  <si>
    <t xml:space="preserve">Je 1 Presenter </t>
  </si>
  <si>
    <t>Bischkek 1+0</t>
  </si>
  <si>
    <t xml:space="preserve">Je 1 Präsentations-Laptop inkl. Adapter </t>
  </si>
  <si>
    <t xml:space="preserve">Atmosphärenlicht </t>
  </si>
  <si>
    <t>Verstromung für Kühlschränke und Mehrfachsteckdosen auf den Tischen, inkl. Kabelkanälen</t>
  </si>
  <si>
    <t xml:space="preserve">Optional: 2 Handmikros und kleine PA </t>
  </si>
  <si>
    <t>Bischkek 1+6</t>
  </si>
  <si>
    <t>MINSK - Programmrau I Insights Cafe</t>
  </si>
  <si>
    <t xml:space="preserve">2 x 75” geständerte Displays </t>
  </si>
  <si>
    <t xml:space="preserve">Videosplit </t>
  </si>
  <si>
    <t>1 Präsentations-Laptop</t>
  </si>
  <si>
    <t xml:space="preserve">Adapter für iPad </t>
  </si>
  <si>
    <t>Übertragung des Streams aus Raum Moskau</t>
  </si>
  <si>
    <t xml:space="preserve">Ausleuchtung mit Atmosphärenlicht </t>
  </si>
  <si>
    <t>Ausleuchtung kleiner Bühnenfläche inkl. Dimmer</t>
  </si>
  <si>
    <t>Beschallungsanlage für Stream- und Hintergrundmusik, inkl. Verstärker und Mischpult</t>
  </si>
  <si>
    <t xml:space="preserve">Übertragung des Audiosignals aus Raum Moskau </t>
  </si>
  <si>
    <t>Stromzugänge für Kühlschränke und Kaffeemaschinen</t>
  </si>
  <si>
    <t xml:space="preserve">1x16 Ampere Stromzugang für eine Baristafläche </t>
  </si>
  <si>
    <t>VILNIUS - Programmraum</t>
  </si>
  <si>
    <t xml:space="preserve">1 86“ Display </t>
  </si>
  <si>
    <t xml:space="preserve">1 Präsentations-Laptop inkl. Adapter </t>
  </si>
  <si>
    <t>Atmosphärenlicht</t>
  </si>
  <si>
    <t>Verstromung für Kühlschränke und Mehrfachsteckdosen auf den Tischen</t>
  </si>
  <si>
    <t>RIGA - Programmraum</t>
  </si>
  <si>
    <t>Riga</t>
  </si>
  <si>
    <t>1 Präsentations-Laptop inkl. Adapter</t>
  </si>
  <si>
    <t>SALON BABETTE - Programmraum</t>
  </si>
  <si>
    <t xml:space="preserve">4 Handmikros, kleine PA </t>
  </si>
  <si>
    <t>Salon Babette</t>
  </si>
  <si>
    <t>Aufbau erst am 5.11. , Abbau Salon Babette (voraussichtlich) am 08.11.nachmittags</t>
  </si>
  <si>
    <t>(Display vor Ort wird genutzt)</t>
  </si>
  <si>
    <t>1 Tonmischpult</t>
  </si>
  <si>
    <t>optional Lichttechnik</t>
  </si>
  <si>
    <t>optional: ergänzendes Speaker- und Atmosphärenlicht zur vorhandenen Beleuchtung</t>
  </si>
  <si>
    <t xml:space="preserve">Strom für Veranstaltungstechnik vor Ort </t>
  </si>
  <si>
    <t>ATRIUM - Aufenthaltsfläche</t>
  </si>
  <si>
    <t>Beschallung für Gong, Durchsagen und evtl. Hintergrundmusik nach draußen</t>
  </si>
  <si>
    <t>Atrium</t>
  </si>
  <si>
    <t xml:space="preserve">Stromversorgung für ggf. Heizpilze, Foodtruck </t>
  </si>
  <si>
    <t xml:space="preserve">Arbeitsmaterialien </t>
  </si>
  <si>
    <t>Beleuchtung eines hängenden Würfels mit Outdoor-Movinglights</t>
  </si>
  <si>
    <t xml:space="preserve">Optional: Hängender Würfel im Atrium </t>
  </si>
  <si>
    <t xml:space="preserve">Beleuchtung mit LED-Spots vom Boden </t>
  </si>
  <si>
    <t>optional Sonstiges</t>
  </si>
  <si>
    <t xml:space="preserve">Installation von Traversenkonstruktion auf dem Dach für Würfel 3m x 3m </t>
  </si>
  <si>
    <t xml:space="preserve">Kettenzugmotoren mit 100kg Traglast </t>
  </si>
  <si>
    <t xml:space="preserve">Gegengewicht, Stahlseile </t>
  </si>
  <si>
    <t xml:space="preserve">Auf- und Abbau </t>
  </si>
  <si>
    <t>Überhangs-Zeltkonstruktion (Ausgehend von einem offenen Raum, von 100qm, innerhalb des Atriums)</t>
  </si>
  <si>
    <t>Optional: Überhangs-Zeltkonstruktion</t>
  </si>
  <si>
    <t>Vollflächige Ausleuchtung der Zeltkonstruktion, inkl. der Decken</t>
  </si>
  <si>
    <t xml:space="preserve">Ausleuchtung Counterbereiche mit atmosphärischem Arbeitslicht </t>
  </si>
  <si>
    <t>Foyer Baku</t>
  </si>
  <si>
    <t xml:space="preserve">Atmosphärenlicht Foyer und angrenzende Bereiche wie Garderobe, Kofferabgabe </t>
  </si>
  <si>
    <t>Stromversorgung mit Schukos (18 Stk.) für Laptops + Drucker</t>
  </si>
  <si>
    <t>Licht auf die Pressewand (gutes Licht zum Fotografieren der Gäste vor der Wand)</t>
  </si>
  <si>
    <t>Jerewan</t>
  </si>
  <si>
    <t xml:space="preserve">Optional: Ausleuchtung gehangener Bilder an einer der Wände </t>
  </si>
  <si>
    <t>Pressewand inkl. Druck: ca. 4,5m x 3m bespannt mit bedrucktem Stoff. inkl. Auf- und Abbau</t>
  </si>
  <si>
    <t>Die Druckdaten kommen vom Auftraggeber</t>
  </si>
  <si>
    <t>Medientechnik - Chisinau</t>
  </si>
  <si>
    <t>Chisinau: 75” Display, inkl. Displaystele</t>
  </si>
  <si>
    <t>AlmatyChisinau</t>
  </si>
  <si>
    <t>Anbindung an Streamsignal inkl. Ton (Loop-Player, wenn kein Stream gezeigt wird)</t>
  </si>
  <si>
    <t>Atmosphärenlicht und Ausleuchtung des Raums (dimmbar)</t>
  </si>
  <si>
    <t>Ausleuchtung Buffetflächen</t>
  </si>
  <si>
    <t>Hintergrundbeschallung für Gong, Durchsagen und Hintergrundmusik</t>
  </si>
  <si>
    <t xml:space="preserve">Tonübertragung aus Raum Moskau in Chisinau </t>
  </si>
  <si>
    <t>Stromversorgung für Buffetflächen, sämtliche Kühlschränke und Kaffeemaschinen</t>
  </si>
  <si>
    <t xml:space="preserve">Optional: Foyer Kiew: 7,7m x 3m, Bühnenrückwand (brandbar), BeMatrix-System o.Ä. </t>
  </si>
  <si>
    <t xml:space="preserve">Listining Area in Almaty </t>
  </si>
  <si>
    <t>30 Bluetooth Kopfhörer, mit Anbindung an bis zu 3 Streams</t>
  </si>
  <si>
    <t xml:space="preserve">2 geständerte 75“ Displays </t>
  </si>
  <si>
    <t>Raumtrenner aus transparentem Stoff ca. 8x3m</t>
  </si>
  <si>
    <t>Zusätzliches Arbeitsmaterial </t>
  </si>
  <si>
    <t xml:space="preserve">Auf- und Abbau inkl. Personal </t>
  </si>
  <si>
    <t>55” Display, inkl. Displaystele</t>
  </si>
  <si>
    <t>Duschanbe</t>
  </si>
  <si>
    <t xml:space="preserve">Anbindung an Streamingsignals, inkl. Ton, aus Raum Asgabat (Loop-Player, wenn kein Stream gezeigt wird) </t>
  </si>
  <si>
    <t>Ausleuchtung mit Atmosphärenlicht</t>
  </si>
  <si>
    <t>Kleine Beschallungsanlage für Stream- und Hintergrundmusik</t>
  </si>
  <si>
    <t>Übertragung des Audiosignals aus Asgabat</t>
  </si>
  <si>
    <t>1x16 Ampere Stromzugang für eine Baristafläche</t>
  </si>
  <si>
    <t>TaschkentTiflis</t>
  </si>
  <si>
    <t xml:space="preserve">Verstromung für Kühlschränke und Catering </t>
  </si>
  <si>
    <t>1 65” Display auf Ständer, je Raum</t>
  </si>
  <si>
    <t>Tallinn 1+2</t>
  </si>
  <si>
    <t>Anbindung an Streams</t>
  </si>
  <si>
    <t>Stromversorgung für 5 Arbeitsplätze und Kühlschrank</t>
  </si>
  <si>
    <t>Optional: 2 Bluetoothkopfhörer für den Presseraum (für Streams aus Haupträumen)</t>
  </si>
  <si>
    <t>Verstromung für 10 Arbeitsplätze</t>
  </si>
  <si>
    <t>Produktionsbüro</t>
  </si>
  <si>
    <t>Verstromung für Ladestationen / Steckdosenleisten</t>
  </si>
  <si>
    <t>SPUTNIK - Crewcatering</t>
  </si>
  <si>
    <t>Verstromung Buffetflächen + Kühlschränke</t>
  </si>
  <si>
    <t>Sputnik</t>
  </si>
  <si>
    <t>Verstromung weiterer Bereiche für Ladestationen / Steckdosenleisten</t>
  </si>
  <si>
    <t>WLAN</t>
  </si>
  <si>
    <t>Drei W-Lan Netze für alle Bedarfe und Räume</t>
  </si>
  <si>
    <t xml:space="preserve">aufgeteilt in: Crew- &amp; Arbeits-WLAN, Bandbreite 300 MBits/s, Stream -WLAN, Bandbreite 300 Mbits/s, Gäste-WLAN 300 MBits/s </t>
  </si>
  <si>
    <t>Sicherstellung funktionierender WLAN-Netze durch einen Techniker während des gesamten Veranstaltungszeitraumes</t>
  </si>
  <si>
    <t>AUßENBELEUCHTUNG</t>
  </si>
  <si>
    <t xml:space="preserve">Flächenfluter für die Frontseite des Cafe Moskaus, inkl. Verkabelung und Personal. </t>
  </si>
  <si>
    <t>Außenbeleuchtung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</si>
</sst>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2"/>
      <color theme="10"/>
      <name val="Calibri"/>
      <family val="2"/>
      <scheme val="minor"/>
    </font>
    <font>
      <i/>
      <sz val="10"/>
      <color theme="1"/>
      <name val="DINOT"/>
    </font>
    <font>
      <sz val="12"/>
      <color theme="10"/>
      <name val="DINOT"/>
    </font>
    <font>
      <b/>
      <sz val="11"/>
      <color rgb="FFFFFFFF"/>
      <name val="DINOT"/>
    </font>
    <font>
      <sz val="11"/>
      <color theme="1"/>
      <name val="DINOT"/>
    </font>
    <font>
      <b/>
      <sz val="12"/>
      <name val="DINOT"/>
    </font>
    <font>
      <b/>
      <sz val="11"/>
      <color theme="1"/>
      <name val="DINOT"/>
    </font>
    <font>
      <i/>
      <sz val="11"/>
      <color theme="1"/>
      <name val="DINOT"/>
    </font>
    <font>
      <b/>
      <i/>
      <sz val="11"/>
      <color theme="1"/>
      <name val="DINOT"/>
    </font>
    <font>
      <i/>
      <sz val="10"/>
      <color rgb="FF000000"/>
      <name val="DINOT"/>
    </font>
    <font>
      <i/>
      <sz val="11"/>
      <color rgb="FF000000"/>
      <name val="DINOT"/>
    </font>
    <font>
      <sz val="8"/>
      <name val="Calibri"/>
      <family val="2"/>
      <scheme val="minor"/>
    </font>
    <font>
      <sz val="18"/>
      <color theme="1"/>
      <name val="DINOT"/>
    </font>
  </fonts>
  <fills count="6">
    <fill>
      <patternFill patternType="none"/>
    </fill>
    <fill>
      <patternFill patternType="gray125"/>
    </fill>
    <fill>
      <patternFill patternType="solid">
        <fgColor rgb="FFE30613"/>
        <bgColor rgb="FFE30613"/>
      </patternFill>
    </fill>
    <fill>
      <patternFill patternType="solid">
        <fgColor theme="0" tint="-0.14996795556505021"/>
        <bgColor rgb="FFEAE4E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2" fillId="0" borderId="0" xfId="1"/>
    <xf numFmtId="0" fontId="1" fillId="2" borderId="0" xfId="0" applyFont="1" applyFill="1" applyAlignment="1">
      <alignment horizontal="center"/>
    </xf>
    <xf numFmtId="4" fontId="0" fillId="0" borderId="0" xfId="0" applyNumberFormat="1"/>
    <xf numFmtId="0" fontId="3" fillId="0" borderId="0" xfId="0" applyFont="1"/>
    <xf numFmtId="0" fontId="4" fillId="0" borderId="0" xfId="1" applyFont="1"/>
    <xf numFmtId="0" fontId="5" fillId="2" borderId="0" xfId="0" applyFont="1" applyFill="1" applyAlignment="1">
      <alignment horizontal="center"/>
    </xf>
    <xf numFmtId="0" fontId="6" fillId="0" borderId="0" xfId="0" applyFont="1"/>
    <xf numFmtId="0" fontId="8" fillId="5" borderId="1" xfId="0" applyFont="1" applyFill="1" applyBorder="1"/>
    <xf numFmtId="0" fontId="6" fillId="5" borderId="1" xfId="0" applyFont="1" applyFill="1" applyBorder="1"/>
    <xf numFmtId="0" fontId="6" fillId="5" borderId="0" xfId="0" applyFont="1" applyFill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9" fillId="0" borderId="1" xfId="0" applyFont="1" applyBorder="1"/>
    <xf numFmtId="0" fontId="9" fillId="0" borderId="0" xfId="0" applyFont="1"/>
    <xf numFmtId="0" fontId="10" fillId="5" borderId="1" xfId="0" applyFont="1" applyFill="1" applyBorder="1"/>
    <xf numFmtId="0" fontId="9" fillId="5" borderId="1" xfId="0" applyFont="1" applyFill="1" applyBorder="1"/>
    <xf numFmtId="0" fontId="9" fillId="5" borderId="0" xfId="0" applyFont="1" applyFill="1"/>
    <xf numFmtId="0" fontId="8" fillId="5" borderId="2" xfId="0" applyFont="1" applyFill="1" applyBorder="1"/>
    <xf numFmtId="0" fontId="11" fillId="0" borderId="0" xfId="0" applyFont="1"/>
    <xf numFmtId="0" fontId="12" fillId="0" borderId="0" xfId="0" applyFont="1"/>
    <xf numFmtId="0" fontId="10" fillId="5" borderId="2" xfId="0" applyFont="1" applyFill="1" applyBorder="1"/>
    <xf numFmtId="0" fontId="14" fillId="0" borderId="0" xfId="0" applyFont="1"/>
    <xf numFmtId="0" fontId="7" fillId="3" borderId="2" xfId="0" applyFont="1" applyFill="1" applyBorder="1"/>
    <xf numFmtId="0" fontId="6" fillId="4" borderId="0" xfId="0" applyFont="1" applyFill="1"/>
    <xf numFmtId="164" fontId="8" fillId="5" borderId="2" xfId="0" applyNumberFormat="1" applyFont="1" applyFill="1" applyBorder="1"/>
    <xf numFmtId="164" fontId="6" fillId="0" borderId="1" xfId="0" applyNumberFormat="1" applyFont="1" applyBorder="1"/>
    <xf numFmtId="164" fontId="6" fillId="5" borderId="1" xfId="0" applyNumberFormat="1" applyFont="1" applyFill="1" applyBorder="1"/>
    <xf numFmtId="164" fontId="9" fillId="0" borderId="1" xfId="0" applyNumberFormat="1" applyFont="1" applyBorder="1"/>
    <xf numFmtId="164" fontId="9" fillId="5" borderId="1" xfId="0" applyNumberFormat="1" applyFont="1" applyFill="1" applyBorder="1"/>
    <xf numFmtId="164" fontId="9" fillId="0" borderId="0" xfId="0" applyNumberFormat="1" applyFont="1"/>
    <xf numFmtId="164" fontId="6" fillId="0" borderId="0" xfId="0" applyNumberFormat="1" applyFont="1"/>
    <xf numFmtId="164" fontId="10" fillId="5" borderId="2" xfId="0" applyNumberFormat="1" applyFont="1" applyFill="1" applyBorder="1"/>
    <xf numFmtId="0" fontId="7" fillId="3" borderId="0" xfId="0" applyFont="1" applyFill="1"/>
    <xf numFmtId="164" fontId="7" fillId="3" borderId="0" xfId="0" applyNumberFormat="1" applyFont="1" applyFill="1"/>
    <xf numFmtId="164" fontId="6" fillId="4" borderId="0" xfId="0" applyNumberFormat="1" applyFont="1" applyFill="1"/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533400</xdr:colOff>
      <xdr:row>1</xdr:row>
      <xdr:rowOff>12700</xdr:rowOff>
    </xdr:from>
    <xdr:to>
      <xdr:col>15</xdr:col>
      <xdr:colOff>577850</xdr:colOff>
      <xdr:row>5</xdr:row>
      <xdr:rowOff>152400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BD435C9-A75D-3D01-6C57-79EC3DCA4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700" y="330200"/>
          <a:ext cx="140970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6</xdr:row>
      <xdr:rowOff>127000</xdr:rowOff>
    </xdr:from>
    <xdr:to>
      <xdr:col>16</xdr:col>
      <xdr:colOff>577850</xdr:colOff>
      <xdr:row>30</xdr:row>
      <xdr:rowOff>132999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2672368-CF62-41DF-7EE6-DC1D02BC5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032000"/>
          <a:ext cx="11328400" cy="4577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zoomScaleNormal="100" workbookViewId="0">
      <selection activeCell="G5" sqref="G5"/>
    </sheetView>
  </sheetViews>
  <sheetFormatPr baseColWidth="10" defaultColWidth="8.6640625" defaultRowHeight="15" x14ac:dyDescent="0.2"/>
  <sheetData>
    <row r="1" spans="1:3" ht="25" x14ac:dyDescent="0.3">
      <c r="A1" s="22" t="s">
        <v>0</v>
      </c>
      <c r="B1" s="22"/>
      <c r="C1" s="22"/>
    </row>
    <row r="2" spans="1:3" ht="25" x14ac:dyDescent="0.3">
      <c r="A2" s="22"/>
      <c r="B2" s="22"/>
      <c r="C2" s="22"/>
    </row>
    <row r="3" spans="1:3" ht="25" x14ac:dyDescent="0.3">
      <c r="A3" s="22" t="s">
        <v>1</v>
      </c>
      <c r="B3" s="22"/>
      <c r="C3" s="22"/>
    </row>
    <row r="4" spans="1:3" ht="25" x14ac:dyDescent="0.3">
      <c r="A4" s="22" t="s">
        <v>2</v>
      </c>
      <c r="B4" s="22"/>
      <c r="C4" s="22"/>
    </row>
    <row r="5" spans="1:3" ht="25" x14ac:dyDescent="0.3">
      <c r="A5" s="22" t="s">
        <v>3</v>
      </c>
      <c r="B5" s="22"/>
      <c r="C5" s="22"/>
    </row>
    <row r="6" spans="1:3" ht="25" x14ac:dyDescent="0.3">
      <c r="A6" s="22"/>
      <c r="B6" s="22"/>
      <c r="C6" s="22"/>
    </row>
  </sheetData>
  <hyperlinks>
    <hyperlink ref="A3" location="Technik Ausstattung!A1" display="Technik Ausstattung" xr:uid="{00000000-0004-0000-0000-000000000000}"/>
    <hyperlink ref="A5" location="Gesamtübersicht_Kosten!A1" display="Gesamtübersicht_Kosten" xr:uid="{00000000-0004-0000-0000-000002000000}"/>
    <hyperlink ref="A4" location="Technik Personal!A1" display="Technik Personal" xr:uid="{00000000-0004-0000-0000-000001000000}"/>
  </hyperlinks>
  <pageMargins left="0.75" right="0.75" top="1" bottom="1" header="0.5" footer="0.5"/>
  <pageSetup paperSize="9" scale="53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zoomScale="120" zoomScaleNormal="120" workbookViewId="0"/>
  </sheetViews>
  <sheetFormatPr baseColWidth="10" defaultColWidth="8.6640625" defaultRowHeight="15" x14ac:dyDescent="0.2"/>
  <cols>
    <col min="1" max="1" width="39.5" customWidth="1"/>
    <col min="2" max="2" width="21.5" customWidth="1"/>
    <col min="3" max="3" width="26.5" customWidth="1"/>
    <col min="4" max="4" width="24.1640625" customWidth="1"/>
  </cols>
  <sheetData>
    <row r="1" spans="1:4" ht="16.25" customHeight="1" x14ac:dyDescent="0.2">
      <c r="A1" s="1" t="s">
        <v>4</v>
      </c>
      <c r="B1" s="2" t="s">
        <v>5</v>
      </c>
      <c r="C1" s="2" t="s">
        <v>6</v>
      </c>
      <c r="D1" s="2" t="s">
        <v>7</v>
      </c>
    </row>
    <row r="2" spans="1:4" x14ac:dyDescent="0.2">
      <c r="A2" t="s">
        <v>2</v>
      </c>
      <c r="B2" s="3">
        <f>SUMIFS('Technik Personal'!$F:$F,'Technik Personal'!$B:$B,"Nein")</f>
        <v>0</v>
      </c>
      <c r="C2" s="3">
        <f>SUMIFS('Technik Personal'!$F:$F,'Technik Personal'!$B:$B,"Ja")</f>
        <v>0</v>
      </c>
      <c r="D2" s="3">
        <f t="shared" ref="D2:D3" si="0">B2+C2</f>
        <v>0</v>
      </c>
    </row>
    <row r="3" spans="1:4" x14ac:dyDescent="0.2">
      <c r="A3" t="s">
        <v>1</v>
      </c>
      <c r="B3" s="3">
        <f>SUMIFS('Technik Ausstattung'!$E:$E,'Technik Ausstattung'!$B:$B,"Nein")</f>
        <v>0</v>
      </c>
      <c r="C3" s="3">
        <f>SUMIFS('Technik Ausstattung'!$E:$E,'Technik Ausstattung'!$B:$B,"Ja")</f>
        <v>0</v>
      </c>
      <c r="D3" s="3">
        <f t="shared" si="0"/>
        <v>0</v>
      </c>
    </row>
    <row r="4" spans="1:4" x14ac:dyDescent="0.2">
      <c r="A4" t="s">
        <v>8</v>
      </c>
      <c r="B4" s="3">
        <f>SUM(B2:B3)</f>
        <v>0</v>
      </c>
      <c r="C4" s="3">
        <f>SUM(C2:C3)</f>
        <v>0</v>
      </c>
      <c r="D4" s="3">
        <f>SUM(D2:D3)</f>
        <v>0</v>
      </c>
    </row>
  </sheetData>
  <hyperlinks>
    <hyperlink ref="A1" location="Inhalt!A1" display="Zur Übersicht" xr:uid="{00000000-0004-0000-0100-000000000000}"/>
  </hyperlinks>
  <pageMargins left="0.75" right="0.75" top="1" bottom="1" header="0.5" footer="0.5"/>
  <pageSetup paperSize="9" scale="72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0"/>
  <sheetViews>
    <sheetView tabSelected="1" zoomScaleNormal="100" workbookViewId="0"/>
  </sheetViews>
  <sheetFormatPr baseColWidth="10" defaultColWidth="8.6640625" defaultRowHeight="15" x14ac:dyDescent="0.2"/>
  <cols>
    <col min="1" max="1" width="176.6640625" style="7" customWidth="1"/>
    <col min="2" max="2" width="18.1640625" style="7" customWidth="1"/>
    <col min="3" max="3" width="18" style="31" customWidth="1"/>
    <col min="4" max="4" width="18.6640625" style="7" customWidth="1"/>
    <col min="5" max="5" width="20.6640625" style="7" customWidth="1"/>
    <col min="6" max="6" width="14.33203125" style="31" customWidth="1"/>
    <col min="7" max="7" width="17.5" style="7" customWidth="1"/>
    <col min="8" max="16384" width="8.6640625" style="7"/>
  </cols>
  <sheetData>
    <row r="1" spans="1:8" ht="16.25" customHeight="1" x14ac:dyDescent="0.2">
      <c r="A1" s="5" t="s">
        <v>4</v>
      </c>
      <c r="B1" s="6" t="s">
        <v>9</v>
      </c>
      <c r="C1" s="6" t="s">
        <v>10</v>
      </c>
      <c r="D1" s="6" t="s">
        <v>11</v>
      </c>
      <c r="E1" s="6" t="s">
        <v>12</v>
      </c>
      <c r="F1" s="6" t="s">
        <v>13</v>
      </c>
      <c r="G1" s="6"/>
    </row>
    <row r="2" spans="1:8" ht="16.25" customHeight="1" x14ac:dyDescent="0.2">
      <c r="A2" s="23" t="s">
        <v>14</v>
      </c>
      <c r="B2" s="33"/>
      <c r="C2" s="33"/>
      <c r="D2" s="33"/>
      <c r="E2" s="33"/>
      <c r="F2" s="34">
        <f>SUM(F3:F9)</f>
        <v>0</v>
      </c>
      <c r="G2" s="33"/>
      <c r="H2" s="33"/>
    </row>
    <row r="3" spans="1:8" x14ac:dyDescent="0.2">
      <c r="A3" s="11" t="s">
        <v>15</v>
      </c>
      <c r="B3" s="11" t="s">
        <v>16</v>
      </c>
      <c r="C3" s="26"/>
      <c r="D3" s="11"/>
      <c r="E3" s="11"/>
      <c r="F3" s="26">
        <f>IFERROR(C3*D3*E3,0)</f>
        <v>0</v>
      </c>
      <c r="G3" s="11"/>
    </row>
    <row r="4" spans="1:8" x14ac:dyDescent="0.2">
      <c r="A4" s="11" t="s">
        <v>17</v>
      </c>
      <c r="B4" s="11" t="s">
        <v>16</v>
      </c>
      <c r="C4" s="26"/>
      <c r="D4" s="11"/>
      <c r="E4" s="11"/>
      <c r="F4" s="26">
        <f t="shared" ref="F4:F9" si="0">IFERROR(C4*D4*E4,0)</f>
        <v>0</v>
      </c>
      <c r="G4" s="11"/>
    </row>
    <row r="5" spans="1:8" x14ac:dyDescent="0.2">
      <c r="A5" s="11"/>
      <c r="B5" s="11" t="s">
        <v>16</v>
      </c>
      <c r="C5" s="26"/>
      <c r="D5" s="11"/>
      <c r="E5" s="11"/>
      <c r="F5" s="26">
        <f t="shared" si="0"/>
        <v>0</v>
      </c>
      <c r="G5" s="11"/>
    </row>
    <row r="6" spans="1:8" x14ac:dyDescent="0.2">
      <c r="A6" s="11"/>
      <c r="B6" s="11" t="s">
        <v>16</v>
      </c>
      <c r="C6" s="26"/>
      <c r="D6" s="11"/>
      <c r="E6" s="11"/>
      <c r="F6" s="26">
        <f t="shared" si="0"/>
        <v>0</v>
      </c>
      <c r="G6" s="11"/>
    </row>
    <row r="7" spans="1:8" x14ac:dyDescent="0.2">
      <c r="A7" s="11"/>
      <c r="B7" s="11" t="s">
        <v>16</v>
      </c>
      <c r="C7" s="26"/>
      <c r="D7" s="11"/>
      <c r="E7" s="11"/>
      <c r="F7" s="26">
        <f t="shared" si="0"/>
        <v>0</v>
      </c>
      <c r="G7" s="11"/>
    </row>
    <row r="8" spans="1:8" x14ac:dyDescent="0.2">
      <c r="A8" s="11"/>
      <c r="B8" s="11" t="s">
        <v>16</v>
      </c>
      <c r="C8" s="26"/>
      <c r="D8" s="11"/>
      <c r="E8" s="11"/>
      <c r="F8" s="26">
        <f t="shared" si="0"/>
        <v>0</v>
      </c>
      <c r="G8" s="11"/>
    </row>
    <row r="9" spans="1:8" x14ac:dyDescent="0.2">
      <c r="A9" s="11"/>
      <c r="B9" s="11" t="s">
        <v>16</v>
      </c>
      <c r="C9" s="26"/>
      <c r="D9" s="11"/>
      <c r="E9" s="11"/>
      <c r="F9" s="26">
        <f t="shared" si="0"/>
        <v>0</v>
      </c>
      <c r="G9" s="11"/>
    </row>
    <row r="10" spans="1:8" ht="16.25" customHeight="1" x14ac:dyDescent="0.2">
      <c r="A10" s="23" t="s">
        <v>18</v>
      </c>
      <c r="B10" s="33"/>
      <c r="C10" s="33"/>
      <c r="D10" s="33"/>
      <c r="E10" s="33"/>
      <c r="F10" s="34">
        <f>SUM(F11:F20)</f>
        <v>0</v>
      </c>
      <c r="G10" s="33"/>
      <c r="H10" s="33"/>
    </row>
    <row r="11" spans="1:8" x14ac:dyDescent="0.2">
      <c r="A11" s="11"/>
      <c r="B11" s="11" t="s">
        <v>16</v>
      </c>
      <c r="C11" s="26"/>
      <c r="D11" s="11"/>
      <c r="E11" s="11"/>
      <c r="F11" s="26">
        <f>IFERROR(C11*D11*E11,0)</f>
        <v>0</v>
      </c>
      <c r="G11" s="11"/>
    </row>
    <row r="12" spans="1:8" x14ac:dyDescent="0.2">
      <c r="B12" s="11" t="s">
        <v>16</v>
      </c>
      <c r="F12" s="26">
        <f t="shared" ref="F12:F20" si="1">IFERROR(C12*D12*E12,0)</f>
        <v>0</v>
      </c>
    </row>
    <row r="13" spans="1:8" x14ac:dyDescent="0.2">
      <c r="B13" s="11" t="s">
        <v>16</v>
      </c>
      <c r="F13" s="26">
        <f t="shared" si="1"/>
        <v>0</v>
      </c>
    </row>
    <row r="14" spans="1:8" x14ac:dyDescent="0.2">
      <c r="B14" s="11" t="s">
        <v>16</v>
      </c>
      <c r="F14" s="26">
        <f t="shared" si="1"/>
        <v>0</v>
      </c>
    </row>
    <row r="15" spans="1:8" x14ac:dyDescent="0.2">
      <c r="B15" s="11" t="s">
        <v>16</v>
      </c>
      <c r="F15" s="26">
        <f t="shared" si="1"/>
        <v>0</v>
      </c>
    </row>
    <row r="16" spans="1:8" x14ac:dyDescent="0.2">
      <c r="B16" s="11" t="s">
        <v>16</v>
      </c>
      <c r="F16" s="26">
        <f t="shared" si="1"/>
        <v>0</v>
      </c>
    </row>
    <row r="17" spans="1:8" x14ac:dyDescent="0.2">
      <c r="B17" s="11" t="s">
        <v>16</v>
      </c>
      <c r="F17" s="26">
        <f t="shared" si="1"/>
        <v>0</v>
      </c>
    </row>
    <row r="18" spans="1:8" x14ac:dyDescent="0.2">
      <c r="B18" s="11" t="s">
        <v>16</v>
      </c>
      <c r="F18" s="26">
        <f t="shared" si="1"/>
        <v>0</v>
      </c>
    </row>
    <row r="19" spans="1:8" x14ac:dyDescent="0.2">
      <c r="B19" s="11" t="s">
        <v>16</v>
      </c>
      <c r="F19" s="26">
        <f t="shared" si="1"/>
        <v>0</v>
      </c>
    </row>
    <row r="20" spans="1:8" x14ac:dyDescent="0.2">
      <c r="B20" s="11" t="s">
        <v>16</v>
      </c>
      <c r="F20" s="26">
        <f t="shared" si="1"/>
        <v>0</v>
      </c>
    </row>
    <row r="21" spans="1:8" ht="16.25" customHeight="1" x14ac:dyDescent="0.2">
      <c r="A21" s="23" t="s">
        <v>19</v>
      </c>
      <c r="B21" s="24"/>
      <c r="C21" s="24"/>
      <c r="D21" s="24"/>
      <c r="E21" s="24"/>
      <c r="F21" s="34">
        <f>SUM(F22,F28,F34,F40,F45,F51,F57,F63,F69,F75,F81,F87,F93,F99,F105,F111,F117,F123,F129)</f>
        <v>0</v>
      </c>
      <c r="G21" s="33"/>
      <c r="H21" s="33"/>
    </row>
    <row r="22" spans="1:8" x14ac:dyDescent="0.2">
      <c r="A22" s="18" t="s">
        <v>20</v>
      </c>
      <c r="B22" s="18"/>
      <c r="C22" s="25"/>
      <c r="D22" s="18"/>
      <c r="E22" s="18"/>
      <c r="F22" s="25">
        <f>SUM(F23:F27)</f>
        <v>0</v>
      </c>
      <c r="G22" s="18"/>
      <c r="H22" s="10"/>
    </row>
    <row r="23" spans="1:8" x14ac:dyDescent="0.2">
      <c r="B23" s="11" t="s">
        <v>16</v>
      </c>
      <c r="F23" s="26">
        <f t="shared" ref="F23:F27" si="2">IFERROR(C23*D23*E23,0)</f>
        <v>0</v>
      </c>
    </row>
    <row r="24" spans="1:8" x14ac:dyDescent="0.2">
      <c r="B24" s="11" t="s">
        <v>16</v>
      </c>
      <c r="F24" s="26">
        <f t="shared" si="2"/>
        <v>0</v>
      </c>
    </row>
    <row r="25" spans="1:8" x14ac:dyDescent="0.2">
      <c r="B25" s="11" t="s">
        <v>16</v>
      </c>
      <c r="F25" s="26">
        <f t="shared" si="2"/>
        <v>0</v>
      </c>
    </row>
    <row r="26" spans="1:8" x14ac:dyDescent="0.2">
      <c r="B26" s="11" t="s">
        <v>16</v>
      </c>
      <c r="F26" s="26">
        <f t="shared" si="2"/>
        <v>0</v>
      </c>
    </row>
    <row r="27" spans="1:8" x14ac:dyDescent="0.2">
      <c r="B27" s="11" t="s">
        <v>16</v>
      </c>
      <c r="F27" s="26">
        <f t="shared" si="2"/>
        <v>0</v>
      </c>
    </row>
    <row r="28" spans="1:8" x14ac:dyDescent="0.2">
      <c r="A28" s="18" t="s">
        <v>21</v>
      </c>
      <c r="B28" s="18"/>
      <c r="C28" s="25"/>
      <c r="D28" s="18"/>
      <c r="E28" s="18"/>
      <c r="F28" s="25">
        <f>SUM(F29:F33)</f>
        <v>0</v>
      </c>
      <c r="G28" s="18"/>
      <c r="H28" s="10"/>
    </row>
    <row r="29" spans="1:8" x14ac:dyDescent="0.2">
      <c r="B29" s="11" t="s">
        <v>16</v>
      </c>
      <c r="F29" s="26">
        <f t="shared" ref="F29:F94" si="3">IFERROR(C29*D29*E29,0)</f>
        <v>0</v>
      </c>
    </row>
    <row r="30" spans="1:8" x14ac:dyDescent="0.2">
      <c r="B30" s="11" t="s">
        <v>16</v>
      </c>
      <c r="F30" s="26">
        <f t="shared" si="3"/>
        <v>0</v>
      </c>
    </row>
    <row r="31" spans="1:8" x14ac:dyDescent="0.2">
      <c r="B31" s="11" t="s">
        <v>16</v>
      </c>
      <c r="F31" s="26">
        <f t="shared" si="3"/>
        <v>0</v>
      </c>
    </row>
    <row r="32" spans="1:8" x14ac:dyDescent="0.2">
      <c r="B32" s="11" t="s">
        <v>16</v>
      </c>
      <c r="F32" s="26">
        <f t="shared" si="3"/>
        <v>0</v>
      </c>
    </row>
    <row r="33" spans="1:8" s="14" customFormat="1" x14ac:dyDescent="0.2">
      <c r="A33" s="14" t="s">
        <v>22</v>
      </c>
      <c r="B33" s="13" t="s">
        <v>23</v>
      </c>
      <c r="C33" s="30"/>
      <c r="F33" s="26">
        <f t="shared" si="3"/>
        <v>0</v>
      </c>
    </row>
    <row r="34" spans="1:8" x14ac:dyDescent="0.2">
      <c r="A34" s="18" t="s">
        <v>24</v>
      </c>
      <c r="B34" s="18"/>
      <c r="C34" s="25"/>
      <c r="D34" s="18"/>
      <c r="E34" s="18"/>
      <c r="F34" s="25">
        <f>SUM(F35:F39)</f>
        <v>0</v>
      </c>
      <c r="G34" s="18"/>
      <c r="H34" s="10"/>
    </row>
    <row r="35" spans="1:8" x14ac:dyDescent="0.2">
      <c r="B35" s="11" t="s">
        <v>16</v>
      </c>
      <c r="F35" s="26">
        <f t="shared" si="3"/>
        <v>0</v>
      </c>
    </row>
    <row r="36" spans="1:8" x14ac:dyDescent="0.2">
      <c r="B36" s="11" t="s">
        <v>16</v>
      </c>
      <c r="F36" s="26">
        <f t="shared" si="3"/>
        <v>0</v>
      </c>
    </row>
    <row r="37" spans="1:8" x14ac:dyDescent="0.2">
      <c r="B37" s="11" t="s">
        <v>16</v>
      </c>
      <c r="F37" s="26">
        <f t="shared" si="3"/>
        <v>0</v>
      </c>
    </row>
    <row r="38" spans="1:8" s="14" customFormat="1" x14ac:dyDescent="0.2">
      <c r="A38" s="14" t="s">
        <v>25</v>
      </c>
      <c r="B38" s="13" t="s">
        <v>23</v>
      </c>
      <c r="C38" s="30"/>
      <c r="F38" s="26">
        <f t="shared" si="3"/>
        <v>0</v>
      </c>
    </row>
    <row r="39" spans="1:8" s="14" customFormat="1" x14ac:dyDescent="0.2">
      <c r="A39" s="14" t="s">
        <v>26</v>
      </c>
      <c r="B39" s="13" t="s">
        <v>23</v>
      </c>
      <c r="C39" s="30"/>
      <c r="F39" s="26">
        <f t="shared" si="3"/>
        <v>0</v>
      </c>
    </row>
    <row r="40" spans="1:8" s="14" customFormat="1" x14ac:dyDescent="0.2">
      <c r="A40" s="21" t="s">
        <v>27</v>
      </c>
      <c r="B40" s="21"/>
      <c r="C40" s="32"/>
      <c r="D40" s="21"/>
      <c r="E40" s="21"/>
      <c r="F40" s="25">
        <f>SUM(F41:F44)</f>
        <v>0</v>
      </c>
      <c r="G40" s="21"/>
      <c r="H40" s="17"/>
    </row>
    <row r="41" spans="1:8" s="14" customFormat="1" x14ac:dyDescent="0.2">
      <c r="B41" s="13" t="s">
        <v>23</v>
      </c>
      <c r="C41" s="30"/>
      <c r="F41" s="26">
        <f t="shared" si="3"/>
        <v>0</v>
      </c>
    </row>
    <row r="42" spans="1:8" s="14" customFormat="1" x14ac:dyDescent="0.2">
      <c r="B42" s="13" t="s">
        <v>23</v>
      </c>
      <c r="C42" s="30"/>
      <c r="F42" s="26">
        <f t="shared" si="3"/>
        <v>0</v>
      </c>
    </row>
    <row r="43" spans="1:8" s="14" customFormat="1" x14ac:dyDescent="0.2">
      <c r="B43" s="13" t="s">
        <v>23</v>
      </c>
      <c r="C43" s="30"/>
      <c r="F43" s="26">
        <f t="shared" si="3"/>
        <v>0</v>
      </c>
    </row>
    <row r="44" spans="1:8" s="14" customFormat="1" x14ac:dyDescent="0.2">
      <c r="B44" s="13" t="s">
        <v>23</v>
      </c>
      <c r="C44" s="30"/>
      <c r="F44" s="26">
        <f t="shared" si="3"/>
        <v>0</v>
      </c>
    </row>
    <row r="45" spans="1:8" x14ac:dyDescent="0.2">
      <c r="A45" s="18" t="s">
        <v>28</v>
      </c>
      <c r="B45" s="18"/>
      <c r="C45" s="25"/>
      <c r="D45" s="18"/>
      <c r="E45" s="18"/>
      <c r="F45" s="25">
        <f>SUM(F46:F50)</f>
        <v>0</v>
      </c>
      <c r="G45" s="18"/>
      <c r="H45" s="10"/>
    </row>
    <row r="46" spans="1:8" x14ac:dyDescent="0.2">
      <c r="B46" s="11" t="s">
        <v>16</v>
      </c>
      <c r="F46" s="26">
        <f t="shared" si="3"/>
        <v>0</v>
      </c>
    </row>
    <row r="47" spans="1:8" x14ac:dyDescent="0.2">
      <c r="B47" s="11" t="s">
        <v>16</v>
      </c>
      <c r="F47" s="26">
        <f t="shared" si="3"/>
        <v>0</v>
      </c>
    </row>
    <row r="48" spans="1:8" x14ac:dyDescent="0.2">
      <c r="B48" s="11" t="s">
        <v>16</v>
      </c>
      <c r="F48" s="26">
        <f t="shared" si="3"/>
        <v>0</v>
      </c>
    </row>
    <row r="49" spans="1:8" x14ac:dyDescent="0.2">
      <c r="B49" s="11" t="s">
        <v>16</v>
      </c>
      <c r="F49" s="26">
        <f t="shared" si="3"/>
        <v>0</v>
      </c>
    </row>
    <row r="50" spans="1:8" s="14" customFormat="1" x14ac:dyDescent="0.2">
      <c r="A50" s="14" t="s">
        <v>29</v>
      </c>
      <c r="B50" s="13" t="s">
        <v>23</v>
      </c>
      <c r="C50" s="30"/>
      <c r="F50" s="26">
        <f t="shared" si="3"/>
        <v>0</v>
      </c>
    </row>
    <row r="51" spans="1:8" x14ac:dyDescent="0.2">
      <c r="A51" s="18" t="s">
        <v>30</v>
      </c>
      <c r="B51" s="18"/>
      <c r="C51" s="25"/>
      <c r="D51" s="18"/>
      <c r="E51" s="18"/>
      <c r="F51" s="25">
        <f>SUM(F52:F56)</f>
        <v>0</v>
      </c>
      <c r="G51" s="18"/>
      <c r="H51" s="10"/>
    </row>
    <row r="52" spans="1:8" x14ac:dyDescent="0.2">
      <c r="B52" s="11" t="s">
        <v>16</v>
      </c>
      <c r="F52" s="26">
        <f t="shared" si="3"/>
        <v>0</v>
      </c>
    </row>
    <row r="53" spans="1:8" x14ac:dyDescent="0.2">
      <c r="B53" s="11" t="s">
        <v>16</v>
      </c>
      <c r="F53" s="26">
        <f t="shared" si="3"/>
        <v>0</v>
      </c>
    </row>
    <row r="54" spans="1:8" x14ac:dyDescent="0.2">
      <c r="B54" s="11" t="s">
        <v>16</v>
      </c>
      <c r="F54" s="26">
        <f t="shared" si="3"/>
        <v>0</v>
      </c>
    </row>
    <row r="55" spans="1:8" x14ac:dyDescent="0.2">
      <c r="B55" s="11" t="s">
        <v>16</v>
      </c>
      <c r="F55" s="26">
        <f t="shared" si="3"/>
        <v>0</v>
      </c>
    </row>
    <row r="56" spans="1:8" x14ac:dyDescent="0.2">
      <c r="B56" s="11" t="s">
        <v>16</v>
      </c>
      <c r="F56" s="26">
        <f t="shared" si="3"/>
        <v>0</v>
      </c>
    </row>
    <row r="57" spans="1:8" x14ac:dyDescent="0.2">
      <c r="A57" s="18" t="s">
        <v>30</v>
      </c>
      <c r="B57" s="18"/>
      <c r="C57" s="25"/>
      <c r="D57" s="18"/>
      <c r="E57" s="18"/>
      <c r="F57" s="25">
        <f>SUM(F58:F62)</f>
        <v>0</v>
      </c>
      <c r="G57" s="18"/>
      <c r="H57" s="10"/>
    </row>
    <row r="58" spans="1:8" x14ac:dyDescent="0.2">
      <c r="B58" s="11" t="s">
        <v>16</v>
      </c>
      <c r="F58" s="26">
        <f t="shared" si="3"/>
        <v>0</v>
      </c>
    </row>
    <row r="59" spans="1:8" x14ac:dyDescent="0.2">
      <c r="B59" s="11" t="s">
        <v>16</v>
      </c>
      <c r="F59" s="26">
        <f t="shared" si="3"/>
        <v>0</v>
      </c>
    </row>
    <row r="60" spans="1:8" x14ac:dyDescent="0.2">
      <c r="B60" s="11" t="s">
        <v>16</v>
      </c>
      <c r="F60" s="26">
        <f t="shared" si="3"/>
        <v>0</v>
      </c>
    </row>
    <row r="61" spans="1:8" x14ac:dyDescent="0.2">
      <c r="B61" s="11" t="s">
        <v>16</v>
      </c>
      <c r="F61" s="26">
        <f t="shared" si="3"/>
        <v>0</v>
      </c>
    </row>
    <row r="62" spans="1:8" x14ac:dyDescent="0.2">
      <c r="B62" s="11" t="s">
        <v>16</v>
      </c>
      <c r="F62" s="26">
        <f t="shared" si="3"/>
        <v>0</v>
      </c>
    </row>
    <row r="63" spans="1:8" x14ac:dyDescent="0.2">
      <c r="A63" s="18" t="s">
        <v>31</v>
      </c>
      <c r="B63" s="18"/>
      <c r="C63" s="25"/>
      <c r="D63" s="18"/>
      <c r="E63" s="18"/>
      <c r="F63" s="25">
        <f>SUM(F64:F68)</f>
        <v>0</v>
      </c>
      <c r="G63" s="18"/>
      <c r="H63" s="10"/>
    </row>
    <row r="64" spans="1:8" x14ac:dyDescent="0.2">
      <c r="B64" s="11" t="s">
        <v>16</v>
      </c>
      <c r="F64" s="26">
        <f t="shared" si="3"/>
        <v>0</v>
      </c>
    </row>
    <row r="65" spans="1:8" x14ac:dyDescent="0.2">
      <c r="B65" s="11" t="s">
        <v>16</v>
      </c>
      <c r="F65" s="26">
        <f t="shared" si="3"/>
        <v>0</v>
      </c>
    </row>
    <row r="66" spans="1:8" x14ac:dyDescent="0.2">
      <c r="B66" s="11" t="s">
        <v>16</v>
      </c>
      <c r="F66" s="26">
        <f t="shared" si="3"/>
        <v>0</v>
      </c>
    </row>
    <row r="67" spans="1:8" x14ac:dyDescent="0.2">
      <c r="B67" s="11" t="s">
        <v>16</v>
      </c>
      <c r="F67" s="26">
        <f t="shared" si="3"/>
        <v>0</v>
      </c>
    </row>
    <row r="68" spans="1:8" x14ac:dyDescent="0.2">
      <c r="B68" s="11" t="s">
        <v>16</v>
      </c>
      <c r="F68" s="26">
        <f t="shared" si="3"/>
        <v>0</v>
      </c>
    </row>
    <row r="69" spans="1:8" x14ac:dyDescent="0.2">
      <c r="A69" s="18" t="s">
        <v>32</v>
      </c>
      <c r="B69" s="18"/>
      <c r="C69" s="25"/>
      <c r="D69" s="18"/>
      <c r="E69" s="18"/>
      <c r="F69" s="25">
        <f>SUM(F70:F74)</f>
        <v>0</v>
      </c>
      <c r="G69" s="18"/>
      <c r="H69" s="10"/>
    </row>
    <row r="70" spans="1:8" x14ac:dyDescent="0.2">
      <c r="B70" s="11" t="s">
        <v>16</v>
      </c>
      <c r="F70" s="26">
        <f t="shared" si="3"/>
        <v>0</v>
      </c>
    </row>
    <row r="71" spans="1:8" x14ac:dyDescent="0.2">
      <c r="B71" s="11" t="s">
        <v>16</v>
      </c>
      <c r="F71" s="26">
        <f t="shared" si="3"/>
        <v>0</v>
      </c>
    </row>
    <row r="72" spans="1:8" x14ac:dyDescent="0.2">
      <c r="B72" s="11" t="s">
        <v>16</v>
      </c>
      <c r="F72" s="26">
        <f t="shared" si="3"/>
        <v>0</v>
      </c>
    </row>
    <row r="73" spans="1:8" x14ac:dyDescent="0.2">
      <c r="B73" s="11" t="s">
        <v>16</v>
      </c>
      <c r="F73" s="26">
        <f t="shared" si="3"/>
        <v>0</v>
      </c>
    </row>
    <row r="74" spans="1:8" x14ac:dyDescent="0.2">
      <c r="B74" s="11" t="s">
        <v>16</v>
      </c>
      <c r="F74" s="26">
        <f t="shared" si="3"/>
        <v>0</v>
      </c>
    </row>
    <row r="75" spans="1:8" x14ac:dyDescent="0.2">
      <c r="A75" s="18" t="s">
        <v>33</v>
      </c>
      <c r="B75" s="18"/>
      <c r="C75" s="25"/>
      <c r="D75" s="18"/>
      <c r="E75" s="18"/>
      <c r="F75" s="25">
        <f>SUM(F76:F80)</f>
        <v>0</v>
      </c>
      <c r="G75" s="18"/>
      <c r="H75" s="10"/>
    </row>
    <row r="76" spans="1:8" x14ac:dyDescent="0.2">
      <c r="B76" s="11" t="s">
        <v>16</v>
      </c>
      <c r="F76" s="26">
        <f t="shared" si="3"/>
        <v>0</v>
      </c>
    </row>
    <row r="77" spans="1:8" x14ac:dyDescent="0.2">
      <c r="B77" s="11" t="s">
        <v>16</v>
      </c>
      <c r="F77" s="26">
        <f t="shared" si="3"/>
        <v>0</v>
      </c>
    </row>
    <row r="78" spans="1:8" x14ac:dyDescent="0.2">
      <c r="B78" s="11" t="s">
        <v>16</v>
      </c>
      <c r="F78" s="26">
        <f t="shared" si="3"/>
        <v>0</v>
      </c>
    </row>
    <row r="79" spans="1:8" x14ac:dyDescent="0.2">
      <c r="B79" s="11" t="s">
        <v>16</v>
      </c>
      <c r="F79" s="26">
        <f t="shared" si="3"/>
        <v>0</v>
      </c>
    </row>
    <row r="80" spans="1:8" x14ac:dyDescent="0.2">
      <c r="B80" s="11" t="s">
        <v>16</v>
      </c>
      <c r="F80" s="26">
        <f t="shared" si="3"/>
        <v>0</v>
      </c>
    </row>
    <row r="81" spans="1:8" x14ac:dyDescent="0.2">
      <c r="A81" s="18" t="s">
        <v>34</v>
      </c>
      <c r="B81" s="18"/>
      <c r="C81" s="25"/>
      <c r="D81" s="18"/>
      <c r="E81" s="18"/>
      <c r="F81" s="25">
        <f>SUM(F82:F86)</f>
        <v>0</v>
      </c>
      <c r="G81" s="18"/>
      <c r="H81" s="10"/>
    </row>
    <row r="82" spans="1:8" x14ac:dyDescent="0.2">
      <c r="B82" s="11" t="s">
        <v>16</v>
      </c>
      <c r="F82" s="26">
        <f t="shared" si="3"/>
        <v>0</v>
      </c>
    </row>
    <row r="83" spans="1:8" x14ac:dyDescent="0.2">
      <c r="B83" s="11" t="s">
        <v>16</v>
      </c>
      <c r="F83" s="26">
        <f t="shared" si="3"/>
        <v>0</v>
      </c>
    </row>
    <row r="84" spans="1:8" x14ac:dyDescent="0.2">
      <c r="B84" s="11" t="s">
        <v>16</v>
      </c>
      <c r="F84" s="26">
        <f t="shared" si="3"/>
        <v>0</v>
      </c>
    </row>
    <row r="85" spans="1:8" x14ac:dyDescent="0.2">
      <c r="B85" s="11" t="s">
        <v>16</v>
      </c>
      <c r="F85" s="26">
        <f t="shared" si="3"/>
        <v>0</v>
      </c>
    </row>
    <row r="86" spans="1:8" x14ac:dyDescent="0.2">
      <c r="B86" s="11" t="s">
        <v>16</v>
      </c>
      <c r="F86" s="26">
        <f t="shared" si="3"/>
        <v>0</v>
      </c>
    </row>
    <row r="87" spans="1:8" x14ac:dyDescent="0.2">
      <c r="A87" s="18" t="s">
        <v>35</v>
      </c>
      <c r="B87" s="18"/>
      <c r="C87" s="25"/>
      <c r="D87" s="18"/>
      <c r="E87" s="18"/>
      <c r="F87" s="25">
        <f>SUM(F88:F92)</f>
        <v>0</v>
      </c>
      <c r="G87" s="18"/>
      <c r="H87" s="10"/>
    </row>
    <row r="88" spans="1:8" x14ac:dyDescent="0.2">
      <c r="B88" s="11" t="s">
        <v>16</v>
      </c>
      <c r="F88" s="26">
        <f t="shared" si="3"/>
        <v>0</v>
      </c>
    </row>
    <row r="89" spans="1:8" x14ac:dyDescent="0.2">
      <c r="B89" s="11" t="s">
        <v>16</v>
      </c>
      <c r="F89" s="26">
        <f t="shared" si="3"/>
        <v>0</v>
      </c>
    </row>
    <row r="90" spans="1:8" x14ac:dyDescent="0.2">
      <c r="B90" s="11" t="s">
        <v>16</v>
      </c>
      <c r="F90" s="26">
        <f t="shared" si="3"/>
        <v>0</v>
      </c>
    </row>
    <row r="91" spans="1:8" x14ac:dyDescent="0.2">
      <c r="B91" s="11" t="s">
        <v>16</v>
      </c>
      <c r="F91" s="26">
        <f t="shared" si="3"/>
        <v>0</v>
      </c>
    </row>
    <row r="92" spans="1:8" x14ac:dyDescent="0.2">
      <c r="B92" s="11" t="s">
        <v>16</v>
      </c>
      <c r="F92" s="26">
        <f t="shared" si="3"/>
        <v>0</v>
      </c>
    </row>
    <row r="93" spans="1:8" x14ac:dyDescent="0.2">
      <c r="A93" s="18" t="s">
        <v>36</v>
      </c>
      <c r="B93" s="18"/>
      <c r="C93" s="25"/>
      <c r="D93" s="18"/>
      <c r="E93" s="18"/>
      <c r="F93" s="25">
        <f>SUM(F94:F98)</f>
        <v>0</v>
      </c>
      <c r="G93" s="18"/>
      <c r="H93" s="10"/>
    </row>
    <row r="94" spans="1:8" x14ac:dyDescent="0.2">
      <c r="B94" s="11" t="s">
        <v>16</v>
      </c>
      <c r="F94" s="26">
        <f t="shared" si="3"/>
        <v>0</v>
      </c>
    </row>
    <row r="95" spans="1:8" x14ac:dyDescent="0.2">
      <c r="B95" s="11" t="s">
        <v>16</v>
      </c>
      <c r="F95" s="26">
        <f t="shared" ref="F95:F98" si="4">IFERROR(C95*D95*E95,0)</f>
        <v>0</v>
      </c>
    </row>
    <row r="96" spans="1:8" x14ac:dyDescent="0.2">
      <c r="B96" s="11" t="s">
        <v>16</v>
      </c>
      <c r="F96" s="26">
        <f t="shared" si="4"/>
        <v>0</v>
      </c>
    </row>
    <row r="97" spans="1:8" x14ac:dyDescent="0.2">
      <c r="B97" s="11" t="s">
        <v>16</v>
      </c>
      <c r="F97" s="26">
        <f t="shared" si="4"/>
        <v>0</v>
      </c>
    </row>
    <row r="98" spans="1:8" x14ac:dyDescent="0.2">
      <c r="B98" s="11" t="s">
        <v>16</v>
      </c>
      <c r="F98" s="26">
        <f t="shared" si="4"/>
        <v>0</v>
      </c>
    </row>
    <row r="99" spans="1:8" x14ac:dyDescent="0.2">
      <c r="A99" s="18" t="s">
        <v>37</v>
      </c>
      <c r="B99" s="18"/>
      <c r="C99" s="25"/>
      <c r="D99" s="18"/>
      <c r="E99" s="18"/>
      <c r="F99" s="25">
        <f>SUM(F100:F104)</f>
        <v>0</v>
      </c>
      <c r="G99" s="18"/>
      <c r="H99" s="10"/>
    </row>
    <row r="100" spans="1:8" x14ac:dyDescent="0.2">
      <c r="B100" s="11" t="s">
        <v>16</v>
      </c>
      <c r="F100" s="26">
        <f t="shared" ref="F100:F104" si="5">IFERROR(C100*D100*E100,0)</f>
        <v>0</v>
      </c>
    </row>
    <row r="101" spans="1:8" x14ac:dyDescent="0.2">
      <c r="B101" s="11" t="s">
        <v>16</v>
      </c>
      <c r="F101" s="26">
        <f t="shared" si="5"/>
        <v>0</v>
      </c>
    </row>
    <row r="102" spans="1:8" x14ac:dyDescent="0.2">
      <c r="B102" s="11" t="s">
        <v>16</v>
      </c>
      <c r="F102" s="26">
        <f t="shared" si="5"/>
        <v>0</v>
      </c>
    </row>
    <row r="103" spans="1:8" x14ac:dyDescent="0.2">
      <c r="B103" s="11" t="s">
        <v>16</v>
      </c>
      <c r="F103" s="26">
        <f t="shared" si="5"/>
        <v>0</v>
      </c>
    </row>
    <row r="104" spans="1:8" x14ac:dyDescent="0.2">
      <c r="B104" s="11" t="s">
        <v>16</v>
      </c>
      <c r="F104" s="26">
        <f t="shared" si="5"/>
        <v>0</v>
      </c>
    </row>
    <row r="105" spans="1:8" x14ac:dyDescent="0.2">
      <c r="A105" s="18" t="s">
        <v>38</v>
      </c>
      <c r="B105" s="18"/>
      <c r="C105" s="25"/>
      <c r="D105" s="18"/>
      <c r="E105" s="18"/>
      <c r="F105" s="25">
        <f>SUM(F106:F110)</f>
        <v>0</v>
      </c>
      <c r="G105" s="18"/>
      <c r="H105" s="10"/>
    </row>
    <row r="106" spans="1:8" x14ac:dyDescent="0.2">
      <c r="B106" s="11" t="s">
        <v>16</v>
      </c>
      <c r="F106" s="26">
        <f t="shared" ref="F106:F110" si="6">IFERROR(C106*D106*E106,0)</f>
        <v>0</v>
      </c>
    </row>
    <row r="107" spans="1:8" x14ac:dyDescent="0.2">
      <c r="B107" s="11" t="s">
        <v>16</v>
      </c>
      <c r="F107" s="26">
        <f t="shared" si="6"/>
        <v>0</v>
      </c>
    </row>
    <row r="108" spans="1:8" x14ac:dyDescent="0.2">
      <c r="B108" s="11" t="s">
        <v>16</v>
      </c>
      <c r="F108" s="26">
        <f t="shared" si="6"/>
        <v>0</v>
      </c>
    </row>
    <row r="109" spans="1:8" x14ac:dyDescent="0.2">
      <c r="B109" s="11" t="s">
        <v>16</v>
      </c>
      <c r="F109" s="26">
        <f t="shared" si="6"/>
        <v>0</v>
      </c>
    </row>
    <row r="110" spans="1:8" x14ac:dyDescent="0.2">
      <c r="B110" s="11" t="s">
        <v>16</v>
      </c>
      <c r="F110" s="26">
        <f t="shared" si="6"/>
        <v>0</v>
      </c>
    </row>
    <row r="111" spans="1:8" x14ac:dyDescent="0.2">
      <c r="A111" s="18" t="s">
        <v>39</v>
      </c>
      <c r="B111" s="18"/>
      <c r="C111" s="25"/>
      <c r="D111" s="18"/>
      <c r="E111" s="18"/>
      <c r="F111" s="25">
        <f>SUM(F112:F116)</f>
        <v>0</v>
      </c>
      <c r="G111" s="18"/>
      <c r="H111" s="10"/>
    </row>
    <row r="112" spans="1:8" x14ac:dyDescent="0.2">
      <c r="B112" s="11" t="s">
        <v>16</v>
      </c>
      <c r="F112" s="26">
        <f t="shared" ref="F112:F116" si="7">IFERROR(C112*D112*E112,0)</f>
        <v>0</v>
      </c>
    </row>
    <row r="113" spans="1:8" x14ac:dyDescent="0.2">
      <c r="B113" s="11" t="s">
        <v>16</v>
      </c>
      <c r="F113" s="26">
        <f t="shared" si="7"/>
        <v>0</v>
      </c>
    </row>
    <row r="114" spans="1:8" x14ac:dyDescent="0.2">
      <c r="B114" s="11" t="s">
        <v>16</v>
      </c>
      <c r="F114" s="26">
        <f t="shared" si="7"/>
        <v>0</v>
      </c>
    </row>
    <row r="115" spans="1:8" x14ac:dyDescent="0.2">
      <c r="B115" s="11" t="s">
        <v>16</v>
      </c>
      <c r="F115" s="26">
        <f t="shared" si="7"/>
        <v>0</v>
      </c>
    </row>
    <row r="116" spans="1:8" x14ac:dyDescent="0.2">
      <c r="B116" s="11" t="s">
        <v>16</v>
      </c>
      <c r="F116" s="26">
        <f t="shared" si="7"/>
        <v>0</v>
      </c>
    </row>
    <row r="117" spans="1:8" x14ac:dyDescent="0.2">
      <c r="A117" s="18" t="s">
        <v>40</v>
      </c>
      <c r="B117" s="18"/>
      <c r="C117" s="25"/>
      <c r="D117" s="18"/>
      <c r="E117" s="18"/>
      <c r="F117" s="25">
        <f>SUM(F118:F122)</f>
        <v>0</v>
      </c>
      <c r="G117" s="18"/>
      <c r="H117" s="10"/>
    </row>
    <row r="118" spans="1:8" x14ac:dyDescent="0.2">
      <c r="B118" s="11" t="s">
        <v>16</v>
      </c>
      <c r="F118" s="26">
        <f t="shared" ref="F118:F122" si="8">IFERROR(C118*D118*E118,0)</f>
        <v>0</v>
      </c>
    </row>
    <row r="119" spans="1:8" x14ac:dyDescent="0.2">
      <c r="B119" s="11" t="s">
        <v>16</v>
      </c>
      <c r="F119" s="26">
        <f t="shared" si="8"/>
        <v>0</v>
      </c>
    </row>
    <row r="120" spans="1:8" x14ac:dyDescent="0.2">
      <c r="B120" s="11" t="s">
        <v>16</v>
      </c>
      <c r="F120" s="26">
        <f t="shared" si="8"/>
        <v>0</v>
      </c>
    </row>
    <row r="121" spans="1:8" x14ac:dyDescent="0.2">
      <c r="B121" s="11" t="s">
        <v>16</v>
      </c>
      <c r="F121" s="26">
        <f t="shared" si="8"/>
        <v>0</v>
      </c>
    </row>
    <row r="122" spans="1:8" x14ac:dyDescent="0.2">
      <c r="B122" s="11" t="s">
        <v>16</v>
      </c>
      <c r="F122" s="26">
        <f t="shared" si="8"/>
        <v>0</v>
      </c>
    </row>
    <row r="123" spans="1:8" x14ac:dyDescent="0.2">
      <c r="A123" s="18" t="s">
        <v>41</v>
      </c>
      <c r="B123" s="18"/>
      <c r="C123" s="25"/>
      <c r="D123" s="18"/>
      <c r="E123" s="18"/>
      <c r="F123" s="25">
        <f>SUM(F124:F128)</f>
        <v>0</v>
      </c>
      <c r="G123" s="18"/>
      <c r="H123" s="10"/>
    </row>
    <row r="124" spans="1:8" x14ac:dyDescent="0.2">
      <c r="B124" s="11" t="s">
        <v>16</v>
      </c>
      <c r="F124" s="26">
        <f t="shared" ref="F124:F128" si="9">IFERROR(C124*D124*E124,0)</f>
        <v>0</v>
      </c>
    </row>
    <row r="125" spans="1:8" x14ac:dyDescent="0.2">
      <c r="B125" s="11" t="s">
        <v>16</v>
      </c>
      <c r="F125" s="26">
        <f t="shared" si="9"/>
        <v>0</v>
      </c>
    </row>
    <row r="126" spans="1:8" x14ac:dyDescent="0.2">
      <c r="B126" s="11" t="s">
        <v>16</v>
      </c>
      <c r="F126" s="26">
        <f t="shared" si="9"/>
        <v>0</v>
      </c>
    </row>
    <row r="127" spans="1:8" x14ac:dyDescent="0.2">
      <c r="B127" s="11" t="s">
        <v>16</v>
      </c>
      <c r="F127" s="26">
        <f t="shared" si="9"/>
        <v>0</v>
      </c>
    </row>
    <row r="128" spans="1:8" x14ac:dyDescent="0.2">
      <c r="B128" s="11" t="s">
        <v>16</v>
      </c>
      <c r="F128" s="26">
        <f t="shared" si="9"/>
        <v>0</v>
      </c>
    </row>
    <row r="129" spans="1:8" x14ac:dyDescent="0.2">
      <c r="A129" s="18" t="s">
        <v>42</v>
      </c>
      <c r="B129" s="18"/>
      <c r="C129" s="25"/>
      <c r="D129" s="18"/>
      <c r="E129" s="18"/>
      <c r="F129" s="25">
        <f>SUM(F130:F134)</f>
        <v>0</v>
      </c>
      <c r="G129" s="18"/>
      <c r="H129" s="10"/>
    </row>
    <row r="130" spans="1:8" x14ac:dyDescent="0.2">
      <c r="B130" s="11" t="s">
        <v>16</v>
      </c>
      <c r="F130" s="26">
        <f t="shared" ref="F130:F134" si="10">IFERROR(C130*D130*E130,0)</f>
        <v>0</v>
      </c>
    </row>
    <row r="131" spans="1:8" x14ac:dyDescent="0.2">
      <c r="B131" s="11" t="s">
        <v>16</v>
      </c>
      <c r="F131" s="26">
        <f t="shared" si="10"/>
        <v>0</v>
      </c>
    </row>
    <row r="132" spans="1:8" x14ac:dyDescent="0.2">
      <c r="B132" s="11" t="s">
        <v>16</v>
      </c>
      <c r="F132" s="26">
        <f t="shared" si="10"/>
        <v>0</v>
      </c>
    </row>
    <row r="133" spans="1:8" x14ac:dyDescent="0.2">
      <c r="B133" s="11" t="s">
        <v>16</v>
      </c>
      <c r="F133" s="26">
        <f t="shared" si="10"/>
        <v>0</v>
      </c>
    </row>
    <row r="134" spans="1:8" x14ac:dyDescent="0.2">
      <c r="B134" s="11" t="s">
        <v>16</v>
      </c>
      <c r="F134" s="26">
        <f t="shared" si="10"/>
        <v>0</v>
      </c>
    </row>
    <row r="135" spans="1:8" ht="17" customHeight="1" x14ac:dyDescent="0.2">
      <c r="A135" s="23" t="s">
        <v>43</v>
      </c>
      <c r="B135" s="33"/>
      <c r="C135" s="33"/>
      <c r="D135" s="33"/>
      <c r="E135" s="33"/>
      <c r="F135" s="34">
        <f>SUM(F136:F140)</f>
        <v>0</v>
      </c>
      <c r="G135" s="33"/>
      <c r="H135" s="33"/>
    </row>
    <row r="136" spans="1:8" x14ac:dyDescent="0.2">
      <c r="A136" s="7" t="s">
        <v>44</v>
      </c>
      <c r="B136" s="11" t="s">
        <v>16</v>
      </c>
      <c r="F136" s="26">
        <f t="shared" ref="F136:F140" si="11">IFERROR(C136*D136*E136,0)</f>
        <v>0</v>
      </c>
    </row>
    <row r="137" spans="1:8" x14ac:dyDescent="0.2">
      <c r="B137" s="11" t="s">
        <v>16</v>
      </c>
      <c r="F137" s="26">
        <f t="shared" si="11"/>
        <v>0</v>
      </c>
    </row>
    <row r="138" spans="1:8" x14ac:dyDescent="0.2">
      <c r="B138" s="11" t="s">
        <v>16</v>
      </c>
      <c r="F138" s="26">
        <f t="shared" si="11"/>
        <v>0</v>
      </c>
    </row>
    <row r="139" spans="1:8" x14ac:dyDescent="0.2">
      <c r="B139" s="11" t="s">
        <v>16</v>
      </c>
      <c r="F139" s="26">
        <f t="shared" si="11"/>
        <v>0</v>
      </c>
    </row>
    <row r="140" spans="1:8" x14ac:dyDescent="0.2">
      <c r="B140" s="11" t="s">
        <v>16</v>
      </c>
      <c r="F140" s="26">
        <f t="shared" si="11"/>
        <v>0</v>
      </c>
    </row>
    <row r="141" spans="1:8" ht="16.25" customHeight="1" x14ac:dyDescent="0.2">
      <c r="A141" s="23" t="s">
        <v>45</v>
      </c>
      <c r="B141" s="24"/>
      <c r="C141" s="24"/>
      <c r="D141" s="24"/>
      <c r="E141" s="24"/>
      <c r="F141" s="34">
        <f>SUM(F142:F150)</f>
        <v>0</v>
      </c>
      <c r="G141" s="33"/>
      <c r="H141" s="33"/>
    </row>
    <row r="142" spans="1:8" x14ac:dyDescent="0.2">
      <c r="B142" s="11" t="s">
        <v>16</v>
      </c>
      <c r="F142" s="26">
        <f t="shared" ref="F142:F150" si="12">IFERROR(C142*D142*E142,0)</f>
        <v>0</v>
      </c>
    </row>
    <row r="143" spans="1:8" x14ac:dyDescent="0.2">
      <c r="B143" s="11" t="s">
        <v>16</v>
      </c>
      <c r="F143" s="26">
        <f t="shared" si="12"/>
        <v>0</v>
      </c>
    </row>
    <row r="144" spans="1:8" x14ac:dyDescent="0.2">
      <c r="B144" s="11" t="s">
        <v>16</v>
      </c>
      <c r="F144" s="26">
        <f t="shared" si="12"/>
        <v>0</v>
      </c>
    </row>
    <row r="145" spans="1:6" x14ac:dyDescent="0.2">
      <c r="B145" s="11" t="s">
        <v>16</v>
      </c>
      <c r="F145" s="26">
        <f t="shared" si="12"/>
        <v>0</v>
      </c>
    </row>
    <row r="146" spans="1:6" x14ac:dyDescent="0.2">
      <c r="A146" s="7" t="s">
        <v>46</v>
      </c>
      <c r="B146" s="11" t="s">
        <v>16</v>
      </c>
      <c r="F146" s="26">
        <f t="shared" si="12"/>
        <v>0</v>
      </c>
    </row>
    <row r="147" spans="1:6" x14ac:dyDescent="0.2">
      <c r="B147" s="11" t="s">
        <v>16</v>
      </c>
      <c r="F147" s="26">
        <f t="shared" si="12"/>
        <v>0</v>
      </c>
    </row>
    <row r="148" spans="1:6" x14ac:dyDescent="0.2">
      <c r="B148" s="11" t="s">
        <v>16</v>
      </c>
      <c r="F148" s="26">
        <f t="shared" si="12"/>
        <v>0</v>
      </c>
    </row>
    <row r="149" spans="1:6" x14ac:dyDescent="0.2">
      <c r="B149" s="11" t="s">
        <v>16</v>
      </c>
      <c r="F149" s="26">
        <f t="shared" si="12"/>
        <v>0</v>
      </c>
    </row>
    <row r="150" spans="1:6" x14ac:dyDescent="0.2">
      <c r="F150" s="26">
        <f t="shared" si="12"/>
        <v>0</v>
      </c>
    </row>
  </sheetData>
  <dataValidations count="1">
    <dataValidation type="list" allowBlank="1" sqref="B2:B21 B23:B27 B29:B33 B76:B149 B52:B56 B58:B62 B64:B68 B70:B74 B35:B50" xr:uid="{00000000-0002-0000-0200-000000000000}">
      <formula1>"Nein,Ja"</formula1>
    </dataValidation>
  </dataValidations>
  <hyperlinks>
    <hyperlink ref="A1" location="Inhalt!A1" display="Zur Übersicht" xr:uid="{00000000-0004-0000-0200-000000000000}"/>
  </hyperlinks>
  <pageMargins left="0.75" right="0.75" top="1" bottom="1" header="0.5" footer="0.5"/>
  <pageSetup paperSize="9" scale="27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02"/>
  <sheetViews>
    <sheetView zoomScaleNormal="100" workbookViewId="0"/>
  </sheetViews>
  <sheetFormatPr baseColWidth="10" defaultColWidth="8.6640625" defaultRowHeight="15" x14ac:dyDescent="0.2"/>
  <cols>
    <col min="1" max="1" width="110.33203125" style="7" customWidth="1"/>
    <col min="2" max="2" width="8.6640625" style="7" customWidth="1"/>
    <col min="3" max="3" width="12" style="31" customWidth="1"/>
    <col min="4" max="4" width="10.6640625" style="7" customWidth="1"/>
    <col min="5" max="5" width="12.6640625" style="7" customWidth="1"/>
    <col min="6" max="6" width="14.33203125" style="7" customWidth="1"/>
    <col min="7" max="7" width="24.5" style="7" customWidth="1"/>
    <col min="8" max="8" width="136.6640625" style="7" customWidth="1"/>
    <col min="9" max="16384" width="8.6640625" style="7"/>
  </cols>
  <sheetData>
    <row r="1" spans="1:8" ht="16.25" customHeight="1" x14ac:dyDescent="0.2">
      <c r="A1" s="5" t="s">
        <v>4</v>
      </c>
      <c r="B1" s="6" t="s">
        <v>47</v>
      </c>
      <c r="C1" s="6" t="s">
        <v>48</v>
      </c>
      <c r="D1" s="6" t="s">
        <v>49</v>
      </c>
      <c r="E1" s="6" t="s">
        <v>13</v>
      </c>
      <c r="F1" s="6" t="s">
        <v>50</v>
      </c>
      <c r="G1" s="6" t="s">
        <v>51</v>
      </c>
      <c r="H1" s="6" t="s">
        <v>52</v>
      </c>
    </row>
    <row r="2" spans="1:8" ht="16.25" customHeight="1" x14ac:dyDescent="0.2">
      <c r="A2" s="23" t="s">
        <v>53</v>
      </c>
      <c r="B2" s="24"/>
      <c r="C2" s="24"/>
      <c r="D2" s="24"/>
      <c r="E2" s="35">
        <f>E3+E12+E20+E27+E31+E37+E43+E47+E49</f>
        <v>0</v>
      </c>
      <c r="F2" s="24"/>
    </row>
    <row r="3" spans="1:8" x14ac:dyDescent="0.2">
      <c r="A3" s="18" t="s">
        <v>54</v>
      </c>
      <c r="B3" s="18"/>
      <c r="C3" s="25"/>
      <c r="D3" s="18"/>
      <c r="E3" s="25">
        <f>SUM(E4:E11)</f>
        <v>0</v>
      </c>
      <c r="F3" s="18"/>
      <c r="G3" s="18"/>
      <c r="H3" s="10"/>
    </row>
    <row r="4" spans="1:8" x14ac:dyDescent="0.2">
      <c r="A4" s="11" t="s">
        <v>55</v>
      </c>
      <c r="B4" s="11" t="s">
        <v>16</v>
      </c>
      <c r="C4" s="26"/>
      <c r="D4" s="11">
        <v>1</v>
      </c>
      <c r="E4" s="26">
        <f>IFERROR(C4*D4,0)</f>
        <v>0</v>
      </c>
      <c r="F4" s="11" t="s">
        <v>20</v>
      </c>
      <c r="G4" s="7" t="s">
        <v>56</v>
      </c>
      <c r="H4" s="7" t="s">
        <v>57</v>
      </c>
    </row>
    <row r="5" spans="1:8" x14ac:dyDescent="0.2">
      <c r="A5" s="11" t="s">
        <v>58</v>
      </c>
      <c r="B5" s="11" t="s">
        <v>16</v>
      </c>
      <c r="C5" s="26"/>
      <c r="D5" s="11">
        <v>3</v>
      </c>
      <c r="E5" s="26">
        <f t="shared" ref="E5:E9" si="0">IFERROR(C5*D5,0)</f>
        <v>0</v>
      </c>
      <c r="F5" s="11" t="s">
        <v>20</v>
      </c>
      <c r="G5" s="7" t="s">
        <v>56</v>
      </c>
    </row>
    <row r="6" spans="1:8" x14ac:dyDescent="0.2">
      <c r="A6" s="11" t="s">
        <v>59</v>
      </c>
      <c r="B6" s="11" t="s">
        <v>16</v>
      </c>
      <c r="C6" s="26"/>
      <c r="D6" s="11">
        <v>1</v>
      </c>
      <c r="E6" s="26">
        <f t="shared" si="0"/>
        <v>0</v>
      </c>
      <c r="F6" s="11" t="s">
        <v>20</v>
      </c>
      <c r="G6" s="7" t="s">
        <v>56</v>
      </c>
    </row>
    <row r="7" spans="1:8" x14ac:dyDescent="0.2">
      <c r="A7" s="11" t="s">
        <v>60</v>
      </c>
      <c r="B7" s="11" t="s">
        <v>16</v>
      </c>
      <c r="C7" s="26"/>
      <c r="D7" s="11">
        <v>1</v>
      </c>
      <c r="E7" s="26">
        <f t="shared" si="0"/>
        <v>0</v>
      </c>
      <c r="F7" s="11" t="s">
        <v>20</v>
      </c>
      <c r="G7" s="7" t="s">
        <v>56</v>
      </c>
    </row>
    <row r="8" spans="1:8" x14ac:dyDescent="0.2">
      <c r="A8" s="11" t="s">
        <v>61</v>
      </c>
      <c r="B8" s="11" t="s">
        <v>16</v>
      </c>
      <c r="C8" s="26"/>
      <c r="D8" s="11">
        <v>1</v>
      </c>
      <c r="E8" s="26">
        <f t="shared" si="0"/>
        <v>0</v>
      </c>
      <c r="F8" s="11" t="s">
        <v>20</v>
      </c>
      <c r="G8" s="7" t="s">
        <v>56</v>
      </c>
    </row>
    <row r="9" spans="1:8" x14ac:dyDescent="0.2">
      <c r="A9" s="11" t="s">
        <v>62</v>
      </c>
      <c r="B9" s="11" t="s">
        <v>16</v>
      </c>
      <c r="C9" s="26"/>
      <c r="D9" s="11">
        <v>1</v>
      </c>
      <c r="E9" s="26">
        <f t="shared" si="0"/>
        <v>0</v>
      </c>
      <c r="F9" s="11" t="s">
        <v>20</v>
      </c>
      <c r="G9" s="7" t="s">
        <v>56</v>
      </c>
    </row>
    <row r="10" spans="1:8" x14ac:dyDescent="0.2">
      <c r="A10" s="11" t="s">
        <v>63</v>
      </c>
      <c r="B10" s="11" t="s">
        <v>16</v>
      </c>
      <c r="C10" s="26"/>
      <c r="D10" s="11">
        <v>1</v>
      </c>
      <c r="E10" s="26">
        <f t="shared" ref="E10:E46" si="1">IFERROR(C10*D10,0)</f>
        <v>0</v>
      </c>
      <c r="F10" s="11" t="s">
        <v>20</v>
      </c>
      <c r="G10" s="7" t="s">
        <v>56</v>
      </c>
    </row>
    <row r="11" spans="1:8" x14ac:dyDescent="0.2">
      <c r="A11" s="11" t="s">
        <v>64</v>
      </c>
      <c r="B11" s="11" t="s">
        <v>16</v>
      </c>
      <c r="C11" s="26"/>
      <c r="D11" s="11">
        <v>2</v>
      </c>
      <c r="E11" s="26">
        <f t="shared" si="1"/>
        <v>0</v>
      </c>
      <c r="F11" s="11" t="s">
        <v>20</v>
      </c>
      <c r="G11" s="7" t="s">
        <v>56</v>
      </c>
    </row>
    <row r="12" spans="1:8" x14ac:dyDescent="0.2">
      <c r="A12" s="8" t="s">
        <v>65</v>
      </c>
      <c r="B12" s="9"/>
      <c r="C12" s="27"/>
      <c r="D12" s="9"/>
      <c r="E12" s="25">
        <f>SUM(E13:E19)</f>
        <v>0</v>
      </c>
      <c r="F12" s="9"/>
      <c r="G12" s="10"/>
      <c r="H12" s="10"/>
    </row>
    <row r="13" spans="1:8" x14ac:dyDescent="0.2">
      <c r="A13" s="11" t="s">
        <v>66</v>
      </c>
      <c r="B13" s="11" t="s">
        <v>16</v>
      </c>
      <c r="C13" s="26"/>
      <c r="D13" s="11">
        <v>1</v>
      </c>
      <c r="E13" s="26">
        <f t="shared" si="1"/>
        <v>0</v>
      </c>
      <c r="F13" s="11" t="s">
        <v>20</v>
      </c>
      <c r="G13" s="7" t="s">
        <v>56</v>
      </c>
      <c r="H13" s="7" t="s">
        <v>67</v>
      </c>
    </row>
    <row r="14" spans="1:8" x14ac:dyDescent="0.2">
      <c r="A14" s="11" t="s">
        <v>68</v>
      </c>
      <c r="B14" s="11" t="s">
        <v>16</v>
      </c>
      <c r="C14" s="26"/>
      <c r="D14" s="11">
        <v>2</v>
      </c>
      <c r="E14" s="26">
        <f t="shared" si="1"/>
        <v>0</v>
      </c>
      <c r="F14" s="11" t="s">
        <v>20</v>
      </c>
      <c r="G14" s="7" t="s">
        <v>56</v>
      </c>
    </row>
    <row r="15" spans="1:8" x14ac:dyDescent="0.2">
      <c r="A15" s="11" t="s">
        <v>69</v>
      </c>
      <c r="B15" s="11" t="s">
        <v>16</v>
      </c>
      <c r="C15" s="26"/>
      <c r="D15" s="11"/>
      <c r="E15" s="26">
        <f t="shared" si="1"/>
        <v>0</v>
      </c>
      <c r="F15" s="11" t="s">
        <v>20</v>
      </c>
      <c r="G15" s="7" t="s">
        <v>56</v>
      </c>
    </row>
    <row r="16" spans="1:8" x14ac:dyDescent="0.2">
      <c r="A16" s="11" t="s">
        <v>70</v>
      </c>
      <c r="B16" s="11" t="s">
        <v>16</v>
      </c>
      <c r="C16" s="26"/>
      <c r="D16" s="11"/>
      <c r="E16" s="26">
        <f t="shared" si="1"/>
        <v>0</v>
      </c>
      <c r="F16" s="11" t="s">
        <v>20</v>
      </c>
      <c r="G16" s="7" t="s">
        <v>56</v>
      </c>
    </row>
    <row r="17" spans="1:8" x14ac:dyDescent="0.2">
      <c r="A17" s="11" t="s">
        <v>71</v>
      </c>
      <c r="B17" s="11" t="s">
        <v>16</v>
      </c>
      <c r="C17" s="26"/>
      <c r="D17" s="11"/>
      <c r="E17" s="26">
        <f t="shared" si="1"/>
        <v>0</v>
      </c>
      <c r="F17" s="11" t="s">
        <v>20</v>
      </c>
      <c r="G17" s="7" t="s">
        <v>56</v>
      </c>
    </row>
    <row r="18" spans="1:8" x14ac:dyDescent="0.2">
      <c r="A18" s="11" t="s">
        <v>72</v>
      </c>
      <c r="B18" s="11" t="s">
        <v>16</v>
      </c>
      <c r="C18" s="26"/>
      <c r="D18" s="11"/>
      <c r="E18" s="26">
        <f t="shared" si="1"/>
        <v>0</v>
      </c>
      <c r="F18" s="11" t="s">
        <v>20</v>
      </c>
      <c r="G18" s="7" t="s">
        <v>56</v>
      </c>
    </row>
    <row r="19" spans="1:8" x14ac:dyDescent="0.2">
      <c r="A19" s="11" t="s">
        <v>73</v>
      </c>
      <c r="B19" s="11" t="s">
        <v>16</v>
      </c>
      <c r="C19" s="26"/>
      <c r="D19" s="11"/>
      <c r="E19" s="26">
        <f t="shared" si="1"/>
        <v>0</v>
      </c>
      <c r="F19" s="11" t="s">
        <v>20</v>
      </c>
      <c r="G19" s="7" t="s">
        <v>56</v>
      </c>
    </row>
    <row r="20" spans="1:8" x14ac:dyDescent="0.2">
      <c r="A20" s="8" t="s">
        <v>74</v>
      </c>
      <c r="B20" s="9"/>
      <c r="C20" s="27"/>
      <c r="D20" s="9"/>
      <c r="E20" s="25">
        <f>SUM(E21:E26)</f>
        <v>0</v>
      </c>
      <c r="F20" s="9"/>
      <c r="G20" s="10"/>
      <c r="H20" s="10"/>
    </row>
    <row r="21" spans="1:8" x14ac:dyDescent="0.2">
      <c r="A21" s="11" t="s">
        <v>75</v>
      </c>
      <c r="B21" s="11" t="s">
        <v>16</v>
      </c>
      <c r="C21" s="26"/>
      <c r="D21" s="11"/>
      <c r="E21" s="26">
        <f t="shared" si="1"/>
        <v>0</v>
      </c>
      <c r="F21" s="11" t="s">
        <v>20</v>
      </c>
      <c r="G21" s="7" t="s">
        <v>56</v>
      </c>
      <c r="H21" s="7" t="s">
        <v>76</v>
      </c>
    </row>
    <row r="22" spans="1:8" x14ac:dyDescent="0.2">
      <c r="A22" s="11" t="s">
        <v>77</v>
      </c>
      <c r="B22" s="11" t="s">
        <v>16</v>
      </c>
      <c r="C22" s="26"/>
      <c r="D22" s="11"/>
      <c r="E22" s="26">
        <f t="shared" si="1"/>
        <v>0</v>
      </c>
      <c r="F22" s="11" t="s">
        <v>20</v>
      </c>
      <c r="G22" s="7" t="s">
        <v>56</v>
      </c>
    </row>
    <row r="23" spans="1:8" x14ac:dyDescent="0.2">
      <c r="A23" s="11" t="s">
        <v>78</v>
      </c>
      <c r="B23" s="11" t="s">
        <v>16</v>
      </c>
      <c r="C23" s="26"/>
      <c r="D23" s="11"/>
      <c r="E23" s="26">
        <f t="shared" si="1"/>
        <v>0</v>
      </c>
      <c r="F23" s="11" t="s">
        <v>20</v>
      </c>
      <c r="G23" s="7" t="s">
        <v>56</v>
      </c>
    </row>
    <row r="24" spans="1:8" x14ac:dyDescent="0.2">
      <c r="A24" s="11" t="s">
        <v>79</v>
      </c>
      <c r="B24" s="11" t="s">
        <v>16</v>
      </c>
      <c r="C24" s="26"/>
      <c r="D24" s="11"/>
      <c r="E24" s="26">
        <f t="shared" si="1"/>
        <v>0</v>
      </c>
      <c r="F24" s="11" t="s">
        <v>20</v>
      </c>
      <c r="G24" s="7" t="s">
        <v>56</v>
      </c>
    </row>
    <row r="25" spans="1:8" x14ac:dyDescent="0.2">
      <c r="A25" s="11" t="s">
        <v>80</v>
      </c>
      <c r="B25" s="11" t="s">
        <v>16</v>
      </c>
      <c r="C25" s="26"/>
      <c r="D25" s="11"/>
      <c r="E25" s="26">
        <f t="shared" si="1"/>
        <v>0</v>
      </c>
      <c r="F25" s="11" t="s">
        <v>20</v>
      </c>
      <c r="G25" s="7" t="s">
        <v>56</v>
      </c>
    </row>
    <row r="26" spans="1:8" x14ac:dyDescent="0.2">
      <c r="A26" s="11" t="s">
        <v>81</v>
      </c>
      <c r="B26" s="11" t="s">
        <v>16</v>
      </c>
      <c r="C26" s="26"/>
      <c r="D26" s="11"/>
      <c r="E26" s="26">
        <f t="shared" si="1"/>
        <v>0</v>
      </c>
      <c r="F26" s="11" t="s">
        <v>20</v>
      </c>
      <c r="G26" s="7" t="s">
        <v>56</v>
      </c>
    </row>
    <row r="27" spans="1:8" x14ac:dyDescent="0.2">
      <c r="A27" s="8" t="s">
        <v>82</v>
      </c>
      <c r="B27" s="9"/>
      <c r="C27" s="27"/>
      <c r="D27" s="9"/>
      <c r="E27" s="25">
        <f>SUM(E28:E30)</f>
        <v>0</v>
      </c>
      <c r="F27" s="9"/>
      <c r="G27" s="10"/>
      <c r="H27" s="10"/>
    </row>
    <row r="28" spans="1:8" x14ac:dyDescent="0.2">
      <c r="A28" s="11" t="s">
        <v>83</v>
      </c>
      <c r="B28" s="11" t="s">
        <v>16</v>
      </c>
      <c r="C28" s="26"/>
      <c r="D28" s="11"/>
      <c r="E28" s="26">
        <f t="shared" si="1"/>
        <v>0</v>
      </c>
      <c r="F28" s="11" t="s">
        <v>20</v>
      </c>
      <c r="G28" s="7" t="s">
        <v>56</v>
      </c>
    </row>
    <row r="29" spans="1:8" x14ac:dyDescent="0.2">
      <c r="A29" s="11" t="s">
        <v>84</v>
      </c>
      <c r="B29" s="11" t="s">
        <v>16</v>
      </c>
      <c r="C29" s="26"/>
      <c r="D29" s="11"/>
      <c r="E29" s="26">
        <f t="shared" si="1"/>
        <v>0</v>
      </c>
      <c r="F29" s="11" t="s">
        <v>20</v>
      </c>
      <c r="G29" s="7" t="s">
        <v>56</v>
      </c>
    </row>
    <row r="30" spans="1:8" x14ac:dyDescent="0.2">
      <c r="A30" s="11" t="s">
        <v>85</v>
      </c>
      <c r="B30" s="11" t="s">
        <v>16</v>
      </c>
      <c r="C30" s="26"/>
      <c r="D30" s="11"/>
      <c r="E30" s="26">
        <f t="shared" si="1"/>
        <v>0</v>
      </c>
      <c r="F30" s="11" t="s">
        <v>20</v>
      </c>
      <c r="G30" s="7" t="s">
        <v>56</v>
      </c>
    </row>
    <row r="31" spans="1:8" x14ac:dyDescent="0.2">
      <c r="A31" s="8" t="s">
        <v>86</v>
      </c>
      <c r="B31" s="9"/>
      <c r="C31" s="27"/>
      <c r="D31" s="9"/>
      <c r="E31" s="25">
        <f>SUM(E32:E36)</f>
        <v>0</v>
      </c>
      <c r="F31" s="9"/>
      <c r="G31" s="10"/>
      <c r="H31" s="10"/>
    </row>
    <row r="32" spans="1:8" x14ac:dyDescent="0.2">
      <c r="A32" s="11" t="s">
        <v>87</v>
      </c>
      <c r="B32" s="11" t="s">
        <v>16</v>
      </c>
      <c r="C32" s="26"/>
      <c r="D32" s="11">
        <v>1</v>
      </c>
      <c r="E32" s="26">
        <f t="shared" si="1"/>
        <v>0</v>
      </c>
      <c r="F32" s="11" t="s">
        <v>20</v>
      </c>
      <c r="G32" s="7" t="s">
        <v>56</v>
      </c>
    </row>
    <row r="33" spans="1:8" x14ac:dyDescent="0.2">
      <c r="A33" s="11" t="s">
        <v>88</v>
      </c>
      <c r="B33" s="11" t="s">
        <v>16</v>
      </c>
      <c r="C33" s="26"/>
      <c r="D33" s="11">
        <v>12</v>
      </c>
      <c r="E33" s="26">
        <f t="shared" si="1"/>
        <v>0</v>
      </c>
      <c r="F33" s="11" t="s">
        <v>20</v>
      </c>
      <c r="G33" s="7" t="s">
        <v>56</v>
      </c>
    </row>
    <row r="34" spans="1:8" x14ac:dyDescent="0.2">
      <c r="A34" s="11" t="s">
        <v>89</v>
      </c>
      <c r="B34" s="11" t="s">
        <v>16</v>
      </c>
      <c r="C34" s="26"/>
      <c r="D34" s="11">
        <v>2</v>
      </c>
      <c r="E34" s="26">
        <f t="shared" si="1"/>
        <v>0</v>
      </c>
      <c r="F34" s="11" t="s">
        <v>20</v>
      </c>
      <c r="G34" s="7" t="s">
        <v>56</v>
      </c>
    </row>
    <row r="35" spans="1:8" x14ac:dyDescent="0.2">
      <c r="A35" s="11" t="s">
        <v>90</v>
      </c>
      <c r="B35" s="11" t="s">
        <v>16</v>
      </c>
      <c r="C35" s="26"/>
      <c r="D35" s="11"/>
      <c r="E35" s="26">
        <f t="shared" si="1"/>
        <v>0</v>
      </c>
      <c r="F35" s="11" t="s">
        <v>20</v>
      </c>
      <c r="G35" s="7" t="s">
        <v>56</v>
      </c>
    </row>
    <row r="36" spans="1:8" x14ac:dyDescent="0.2">
      <c r="A36" s="11" t="s">
        <v>91</v>
      </c>
      <c r="B36" s="11" t="s">
        <v>16</v>
      </c>
      <c r="C36" s="26"/>
      <c r="D36" s="11"/>
      <c r="E36" s="26">
        <f t="shared" si="1"/>
        <v>0</v>
      </c>
      <c r="F36" s="11" t="s">
        <v>20</v>
      </c>
      <c r="G36" s="7" t="s">
        <v>56</v>
      </c>
      <c r="H36" s="7" t="s">
        <v>92</v>
      </c>
    </row>
    <row r="37" spans="1:8" x14ac:dyDescent="0.2">
      <c r="A37" s="8" t="s">
        <v>93</v>
      </c>
      <c r="B37" s="9"/>
      <c r="C37" s="27"/>
      <c r="D37" s="9"/>
      <c r="E37" s="25">
        <f>SUM(E38:E42)</f>
        <v>0</v>
      </c>
      <c r="F37" s="9"/>
      <c r="G37" s="10"/>
      <c r="H37" s="10"/>
    </row>
    <row r="38" spans="1:8" x14ac:dyDescent="0.2">
      <c r="A38" s="11" t="s">
        <v>94</v>
      </c>
      <c r="B38" s="11" t="s">
        <v>16</v>
      </c>
      <c r="C38" s="26"/>
      <c r="D38" s="11"/>
      <c r="E38" s="26">
        <f t="shared" si="1"/>
        <v>0</v>
      </c>
      <c r="F38" s="11" t="s">
        <v>20</v>
      </c>
      <c r="G38" s="7" t="s">
        <v>56</v>
      </c>
    </row>
    <row r="39" spans="1:8" x14ac:dyDescent="0.2">
      <c r="A39" s="11" t="s">
        <v>95</v>
      </c>
      <c r="B39" s="11" t="s">
        <v>16</v>
      </c>
      <c r="C39" s="26"/>
      <c r="D39" s="11"/>
      <c r="E39" s="26">
        <f t="shared" ref="E39:E42" si="2">IFERROR(C39*D39,0)</f>
        <v>0</v>
      </c>
      <c r="F39" s="11" t="s">
        <v>20</v>
      </c>
      <c r="G39" s="7" t="s">
        <v>56</v>
      </c>
    </row>
    <row r="40" spans="1:8" x14ac:dyDescent="0.2">
      <c r="A40" s="11" t="s">
        <v>96</v>
      </c>
      <c r="B40" s="11" t="s">
        <v>16</v>
      </c>
      <c r="C40" s="26"/>
      <c r="D40" s="11"/>
      <c r="E40" s="26">
        <f t="shared" si="2"/>
        <v>0</v>
      </c>
      <c r="F40" s="11" t="s">
        <v>20</v>
      </c>
      <c r="G40" s="7" t="s">
        <v>56</v>
      </c>
    </row>
    <row r="41" spans="1:8" x14ac:dyDescent="0.2">
      <c r="A41" s="11" t="s">
        <v>97</v>
      </c>
      <c r="B41" s="11" t="s">
        <v>16</v>
      </c>
      <c r="C41" s="26"/>
      <c r="D41" s="11"/>
      <c r="E41" s="26">
        <f t="shared" si="2"/>
        <v>0</v>
      </c>
      <c r="F41" s="11" t="s">
        <v>20</v>
      </c>
      <c r="G41" s="7" t="s">
        <v>56</v>
      </c>
    </row>
    <row r="42" spans="1:8" ht="32" x14ac:dyDescent="0.2">
      <c r="A42" s="12" t="s">
        <v>98</v>
      </c>
      <c r="B42" s="11" t="s">
        <v>16</v>
      </c>
      <c r="C42" s="26"/>
      <c r="D42" s="11">
        <v>3</v>
      </c>
      <c r="E42" s="26">
        <f t="shared" si="2"/>
        <v>0</v>
      </c>
      <c r="F42" s="11" t="s">
        <v>20</v>
      </c>
      <c r="G42" s="7" t="s">
        <v>56</v>
      </c>
    </row>
    <row r="43" spans="1:8" x14ac:dyDescent="0.2">
      <c r="A43" s="8" t="s">
        <v>99</v>
      </c>
      <c r="B43" s="9"/>
      <c r="C43" s="27"/>
      <c r="D43" s="9"/>
      <c r="E43" s="25">
        <f>SUM(E44:E46)</f>
        <v>0</v>
      </c>
      <c r="F43" s="9"/>
      <c r="G43" s="10"/>
      <c r="H43" s="10"/>
    </row>
    <row r="44" spans="1:8" x14ac:dyDescent="0.2">
      <c r="A44" s="11" t="s">
        <v>100</v>
      </c>
      <c r="B44" s="11" t="s">
        <v>16</v>
      </c>
      <c r="C44" s="26"/>
      <c r="D44" s="11"/>
      <c r="E44" s="26">
        <f t="shared" si="1"/>
        <v>0</v>
      </c>
      <c r="F44" s="11" t="s">
        <v>20</v>
      </c>
      <c r="G44" s="7" t="s">
        <v>56</v>
      </c>
    </row>
    <row r="45" spans="1:8" x14ac:dyDescent="0.2">
      <c r="A45" s="11" t="s">
        <v>101</v>
      </c>
      <c r="B45" s="11" t="s">
        <v>16</v>
      </c>
      <c r="C45" s="26"/>
      <c r="D45" s="11"/>
      <c r="E45" s="26">
        <f t="shared" si="1"/>
        <v>0</v>
      </c>
      <c r="F45" s="11" t="s">
        <v>20</v>
      </c>
      <c r="G45" s="7" t="s">
        <v>56</v>
      </c>
    </row>
    <row r="46" spans="1:8" x14ac:dyDescent="0.2">
      <c r="A46" s="11" t="s">
        <v>102</v>
      </c>
      <c r="B46" s="11" t="s">
        <v>16</v>
      </c>
      <c r="C46" s="26"/>
      <c r="D46" s="11"/>
      <c r="E46" s="26">
        <f t="shared" si="1"/>
        <v>0</v>
      </c>
      <c r="F46" s="11" t="s">
        <v>20</v>
      </c>
      <c r="G46" s="7" t="s">
        <v>56</v>
      </c>
    </row>
    <row r="47" spans="1:8" x14ac:dyDescent="0.2">
      <c r="A47" s="8" t="s">
        <v>103</v>
      </c>
      <c r="B47" s="9"/>
      <c r="C47" s="27"/>
      <c r="D47" s="9"/>
      <c r="E47" s="25">
        <f>SUM(E48)</f>
        <v>0</v>
      </c>
      <c r="F47" s="9"/>
      <c r="G47" s="10"/>
      <c r="H47" s="10"/>
    </row>
    <row r="48" spans="1:8" s="14" customFormat="1" x14ac:dyDescent="0.2">
      <c r="A48" s="13" t="s">
        <v>104</v>
      </c>
      <c r="B48" s="13" t="s">
        <v>23</v>
      </c>
      <c r="C48" s="28"/>
      <c r="D48" s="13">
        <v>1</v>
      </c>
      <c r="E48" s="28">
        <f t="shared" ref="E48" si="3">IFERROR(C48*D48,0)</f>
        <v>0</v>
      </c>
      <c r="F48" s="13" t="s">
        <v>20</v>
      </c>
      <c r="G48" s="14" t="s">
        <v>105</v>
      </c>
      <c r="H48" s="7"/>
    </row>
    <row r="49" spans="1:8" x14ac:dyDescent="0.2">
      <c r="A49" s="8" t="s">
        <v>106</v>
      </c>
      <c r="B49" s="9"/>
      <c r="C49" s="27"/>
      <c r="D49" s="9"/>
      <c r="E49" s="25">
        <f>SUM(E50:E54)</f>
        <v>0</v>
      </c>
      <c r="F49" s="9"/>
      <c r="G49" s="9"/>
      <c r="H49" s="10"/>
    </row>
    <row r="50" spans="1:8" x14ac:dyDescent="0.2">
      <c r="A50" s="11" t="s">
        <v>107</v>
      </c>
      <c r="B50" s="11" t="s">
        <v>16</v>
      </c>
      <c r="C50" s="26"/>
      <c r="D50" s="11"/>
      <c r="E50" s="26">
        <f t="shared" ref="E50:E53" si="4">IFERROR(C50*D50,0)</f>
        <v>0</v>
      </c>
      <c r="F50" s="11" t="s">
        <v>20</v>
      </c>
      <c r="G50" s="7" t="s">
        <v>105</v>
      </c>
      <c r="H50" s="7" t="s">
        <v>108</v>
      </c>
    </row>
    <row r="51" spans="1:8" x14ac:dyDescent="0.2">
      <c r="A51" s="11" t="s">
        <v>109</v>
      </c>
      <c r="B51" s="11" t="s">
        <v>16</v>
      </c>
      <c r="C51" s="26"/>
      <c r="D51" s="11"/>
      <c r="E51" s="26">
        <f t="shared" si="4"/>
        <v>0</v>
      </c>
      <c r="F51" s="11" t="s">
        <v>20</v>
      </c>
      <c r="G51" s="7" t="s">
        <v>56</v>
      </c>
    </row>
    <row r="52" spans="1:8" x14ac:dyDescent="0.2">
      <c r="A52" s="11" t="s">
        <v>110</v>
      </c>
      <c r="B52" s="11" t="s">
        <v>16</v>
      </c>
      <c r="C52" s="26"/>
      <c r="D52" s="11"/>
      <c r="E52" s="26">
        <f t="shared" si="4"/>
        <v>0</v>
      </c>
      <c r="F52" s="11" t="s">
        <v>20</v>
      </c>
      <c r="G52" s="7" t="s">
        <v>56</v>
      </c>
    </row>
    <row r="53" spans="1:8" s="14" customFormat="1" x14ac:dyDescent="0.2">
      <c r="A53" s="13" t="s">
        <v>111</v>
      </c>
      <c r="B53" s="13" t="s">
        <v>23</v>
      </c>
      <c r="C53" s="28"/>
      <c r="D53" s="13">
        <v>1</v>
      </c>
      <c r="E53" s="28">
        <f t="shared" si="4"/>
        <v>0</v>
      </c>
      <c r="F53" s="13" t="s">
        <v>20</v>
      </c>
      <c r="G53" s="14" t="s">
        <v>105</v>
      </c>
      <c r="H53" s="7"/>
    </row>
    <row r="54" spans="1:8" s="14" customFormat="1" x14ac:dyDescent="0.2">
      <c r="A54" s="13" t="s">
        <v>112</v>
      </c>
      <c r="B54" s="13" t="s">
        <v>23</v>
      </c>
      <c r="C54" s="28"/>
      <c r="D54" s="13"/>
      <c r="E54" s="28">
        <f t="shared" ref="E54" si="5">IFERROR(C54*D54,0)</f>
        <v>0</v>
      </c>
      <c r="F54" s="13" t="s">
        <v>20</v>
      </c>
      <c r="G54" s="14" t="s">
        <v>105</v>
      </c>
      <c r="H54" s="4"/>
    </row>
    <row r="55" spans="1:8" x14ac:dyDescent="0.2">
      <c r="A55" s="11"/>
      <c r="B55" s="11"/>
      <c r="C55" s="26"/>
      <c r="D55" s="11"/>
      <c r="E55" s="26"/>
      <c r="F55" s="11"/>
    </row>
    <row r="56" spans="1:8" ht="16.25" customHeight="1" x14ac:dyDescent="0.2">
      <c r="A56" s="23" t="s">
        <v>113</v>
      </c>
      <c r="B56" s="24"/>
      <c r="C56" s="35"/>
      <c r="D56" s="24"/>
      <c r="E56" s="35">
        <f>E57+E63+E71+E78+E81+E86+E89</f>
        <v>0</v>
      </c>
      <c r="F56" s="24"/>
    </row>
    <row r="57" spans="1:8" x14ac:dyDescent="0.2">
      <c r="A57" s="8" t="s">
        <v>54</v>
      </c>
      <c r="B57" s="9"/>
      <c r="C57" s="27"/>
      <c r="D57" s="9"/>
      <c r="E57" s="25">
        <f>SUM(E58:E62)</f>
        <v>0</v>
      </c>
      <c r="F57" s="9"/>
      <c r="G57" s="10"/>
      <c r="H57" s="10"/>
    </row>
    <row r="58" spans="1:8" x14ac:dyDescent="0.2">
      <c r="A58" s="11" t="s">
        <v>114</v>
      </c>
      <c r="B58" s="11" t="s">
        <v>16</v>
      </c>
      <c r="C58" s="26"/>
      <c r="D58" s="11">
        <v>2</v>
      </c>
      <c r="E58" s="26">
        <f t="shared" ref="E58:E85" si="6">IFERROR(C58*D58,0)</f>
        <v>0</v>
      </c>
      <c r="F58" s="11" t="s">
        <v>21</v>
      </c>
      <c r="G58" s="7" t="s">
        <v>56</v>
      </c>
      <c r="H58" s="7" t="s">
        <v>57</v>
      </c>
    </row>
    <row r="59" spans="1:8" x14ac:dyDescent="0.2">
      <c r="A59" s="11" t="s">
        <v>115</v>
      </c>
      <c r="B59" s="11" t="s">
        <v>16</v>
      </c>
      <c r="C59" s="26"/>
      <c r="D59" s="11">
        <v>4</v>
      </c>
      <c r="E59" s="26">
        <f t="shared" si="6"/>
        <v>0</v>
      </c>
      <c r="F59" s="11" t="s">
        <v>21</v>
      </c>
      <c r="G59" s="7" t="s">
        <v>56</v>
      </c>
    </row>
    <row r="60" spans="1:8" x14ac:dyDescent="0.2">
      <c r="A60" s="11" t="s">
        <v>63</v>
      </c>
      <c r="B60" s="11" t="s">
        <v>16</v>
      </c>
      <c r="C60" s="26"/>
      <c r="D60" s="11">
        <v>1</v>
      </c>
      <c r="E60" s="26">
        <f t="shared" si="6"/>
        <v>0</v>
      </c>
      <c r="F60" s="11" t="s">
        <v>21</v>
      </c>
      <c r="G60" s="7" t="s">
        <v>56</v>
      </c>
    </row>
    <row r="61" spans="1:8" x14ac:dyDescent="0.2">
      <c r="A61" s="11" t="s">
        <v>116</v>
      </c>
      <c r="B61" s="11" t="s">
        <v>16</v>
      </c>
      <c r="C61" s="26"/>
      <c r="D61" s="11">
        <v>1</v>
      </c>
      <c r="E61" s="26">
        <f t="shared" si="6"/>
        <v>0</v>
      </c>
      <c r="F61" s="11" t="s">
        <v>21</v>
      </c>
      <c r="G61" s="7" t="s">
        <v>56</v>
      </c>
    </row>
    <row r="62" spans="1:8" x14ac:dyDescent="0.2">
      <c r="A62" s="11" t="s">
        <v>117</v>
      </c>
      <c r="B62" s="11" t="s">
        <v>16</v>
      </c>
      <c r="C62" s="26"/>
      <c r="D62" s="11">
        <v>1</v>
      </c>
      <c r="E62" s="26">
        <f t="shared" si="6"/>
        <v>0</v>
      </c>
      <c r="F62" s="11" t="s">
        <v>21</v>
      </c>
      <c r="G62" s="7" t="s">
        <v>56</v>
      </c>
    </row>
    <row r="63" spans="1:8" x14ac:dyDescent="0.2">
      <c r="A63" s="8" t="s">
        <v>65</v>
      </c>
      <c r="B63" s="9"/>
      <c r="C63" s="27"/>
      <c r="D63" s="9"/>
      <c r="E63" s="25">
        <f>SUM(E64:E70)</f>
        <v>0</v>
      </c>
      <c r="F63" s="9"/>
      <c r="G63" s="10"/>
      <c r="H63" s="10"/>
    </row>
    <row r="64" spans="1:8" x14ac:dyDescent="0.2">
      <c r="A64" s="11" t="s">
        <v>118</v>
      </c>
      <c r="B64" s="11" t="s">
        <v>16</v>
      </c>
      <c r="C64" s="26"/>
      <c r="D64" s="11">
        <v>4</v>
      </c>
      <c r="E64" s="26">
        <f t="shared" si="6"/>
        <v>0</v>
      </c>
      <c r="F64" s="11" t="s">
        <v>21</v>
      </c>
      <c r="G64" s="7" t="s">
        <v>56</v>
      </c>
      <c r="H64" s="7" t="s">
        <v>67</v>
      </c>
    </row>
    <row r="65" spans="1:8" x14ac:dyDescent="0.2">
      <c r="A65" s="11" t="s">
        <v>119</v>
      </c>
      <c r="B65" s="11" t="s">
        <v>16</v>
      </c>
      <c r="C65" s="26"/>
      <c r="D65" s="11">
        <v>1</v>
      </c>
      <c r="E65" s="26">
        <f t="shared" ref="E65" si="7">IFERROR(C65*D65,0)</f>
        <v>0</v>
      </c>
      <c r="F65" s="11" t="s">
        <v>21</v>
      </c>
      <c r="G65" s="7" t="s">
        <v>56</v>
      </c>
    </row>
    <row r="66" spans="1:8" x14ac:dyDescent="0.2">
      <c r="A66" s="11" t="s">
        <v>69</v>
      </c>
      <c r="B66" s="11" t="s">
        <v>16</v>
      </c>
      <c r="C66" s="26"/>
      <c r="D66" s="11"/>
      <c r="E66" s="26">
        <f t="shared" si="6"/>
        <v>0</v>
      </c>
      <c r="F66" s="11" t="s">
        <v>21</v>
      </c>
      <c r="G66" s="7" t="s">
        <v>56</v>
      </c>
    </row>
    <row r="67" spans="1:8" x14ac:dyDescent="0.2">
      <c r="A67" s="11" t="s">
        <v>70</v>
      </c>
      <c r="B67" s="11" t="s">
        <v>16</v>
      </c>
      <c r="C67" s="26"/>
      <c r="D67" s="11"/>
      <c r="E67" s="26">
        <f t="shared" si="6"/>
        <v>0</v>
      </c>
      <c r="F67" s="11" t="s">
        <v>21</v>
      </c>
      <c r="G67" s="7" t="s">
        <v>56</v>
      </c>
    </row>
    <row r="68" spans="1:8" x14ac:dyDescent="0.2">
      <c r="A68" s="11" t="s">
        <v>71</v>
      </c>
      <c r="B68" s="11" t="s">
        <v>16</v>
      </c>
      <c r="C68" s="26"/>
      <c r="D68" s="11"/>
      <c r="E68" s="26">
        <f t="shared" si="6"/>
        <v>0</v>
      </c>
      <c r="F68" s="11" t="s">
        <v>21</v>
      </c>
      <c r="G68" s="7" t="s">
        <v>56</v>
      </c>
    </row>
    <row r="69" spans="1:8" x14ac:dyDescent="0.2">
      <c r="A69" s="11" t="s">
        <v>120</v>
      </c>
      <c r="B69" s="11" t="s">
        <v>16</v>
      </c>
      <c r="C69" s="26"/>
      <c r="D69" s="11"/>
      <c r="E69" s="26">
        <f t="shared" si="6"/>
        <v>0</v>
      </c>
      <c r="F69" s="11" t="s">
        <v>21</v>
      </c>
      <c r="G69" s="7" t="s">
        <v>56</v>
      </c>
    </row>
    <row r="70" spans="1:8" x14ac:dyDescent="0.2">
      <c r="A70" s="11" t="s">
        <v>73</v>
      </c>
      <c r="B70" s="11" t="s">
        <v>16</v>
      </c>
      <c r="C70" s="26"/>
      <c r="D70" s="11"/>
      <c r="E70" s="26">
        <f t="shared" si="6"/>
        <v>0</v>
      </c>
      <c r="F70" s="11" t="s">
        <v>21</v>
      </c>
      <c r="G70" s="7" t="s">
        <v>56</v>
      </c>
    </row>
    <row r="71" spans="1:8" x14ac:dyDescent="0.2">
      <c r="A71" s="8" t="s">
        <v>74</v>
      </c>
      <c r="B71" s="9"/>
      <c r="C71" s="27"/>
      <c r="D71" s="9"/>
      <c r="E71" s="25">
        <f>SUM(E72:E77)</f>
        <v>0</v>
      </c>
      <c r="F71" s="9"/>
      <c r="G71" s="10"/>
      <c r="H71" s="10"/>
    </row>
    <row r="72" spans="1:8" x14ac:dyDescent="0.2">
      <c r="A72" s="11" t="s">
        <v>121</v>
      </c>
      <c r="B72" s="11" t="s">
        <v>16</v>
      </c>
      <c r="C72" s="26"/>
      <c r="D72" s="11"/>
      <c r="E72" s="26">
        <f t="shared" si="6"/>
        <v>0</v>
      </c>
      <c r="F72" s="11" t="s">
        <v>21</v>
      </c>
      <c r="G72" s="7" t="s">
        <v>56</v>
      </c>
      <c r="H72" s="7" t="s">
        <v>76</v>
      </c>
    </row>
    <row r="73" spans="1:8" x14ac:dyDescent="0.2">
      <c r="A73" s="11" t="s">
        <v>77</v>
      </c>
      <c r="B73" s="11" t="s">
        <v>16</v>
      </c>
      <c r="C73" s="26"/>
      <c r="D73" s="11"/>
      <c r="E73" s="26">
        <f t="shared" si="6"/>
        <v>0</v>
      </c>
      <c r="F73" s="11" t="s">
        <v>21</v>
      </c>
      <c r="G73" s="7" t="s">
        <v>56</v>
      </c>
    </row>
    <row r="74" spans="1:8" x14ac:dyDescent="0.2">
      <c r="A74" s="11" t="s">
        <v>78</v>
      </c>
      <c r="B74" s="11" t="s">
        <v>16</v>
      </c>
      <c r="C74" s="26"/>
      <c r="D74" s="11"/>
      <c r="E74" s="26">
        <f t="shared" si="6"/>
        <v>0</v>
      </c>
      <c r="F74" s="11" t="s">
        <v>21</v>
      </c>
      <c r="G74" s="7" t="s">
        <v>56</v>
      </c>
    </row>
    <row r="75" spans="1:8" x14ac:dyDescent="0.2">
      <c r="A75" s="11" t="s">
        <v>122</v>
      </c>
      <c r="B75" s="11" t="s">
        <v>16</v>
      </c>
      <c r="C75" s="26"/>
      <c r="D75" s="11"/>
      <c r="E75" s="26">
        <f t="shared" si="6"/>
        <v>0</v>
      </c>
      <c r="F75" s="11" t="s">
        <v>21</v>
      </c>
      <c r="G75" s="7" t="s">
        <v>56</v>
      </c>
    </row>
    <row r="76" spans="1:8" x14ac:dyDescent="0.2">
      <c r="A76" s="11" t="s">
        <v>80</v>
      </c>
      <c r="B76" s="11" t="s">
        <v>16</v>
      </c>
      <c r="C76" s="26"/>
      <c r="D76" s="11">
        <v>1</v>
      </c>
      <c r="E76" s="26">
        <f t="shared" si="6"/>
        <v>0</v>
      </c>
      <c r="F76" s="11" t="s">
        <v>21</v>
      </c>
      <c r="G76" s="7" t="s">
        <v>56</v>
      </c>
    </row>
    <row r="77" spans="1:8" x14ac:dyDescent="0.2">
      <c r="A77" s="11" t="s">
        <v>123</v>
      </c>
      <c r="B77" s="11" t="s">
        <v>16</v>
      </c>
      <c r="C77" s="26"/>
      <c r="D77" s="11"/>
      <c r="E77" s="26">
        <f t="shared" si="6"/>
        <v>0</v>
      </c>
      <c r="F77" s="11" t="s">
        <v>21</v>
      </c>
      <c r="G77" s="7" t="s">
        <v>56</v>
      </c>
    </row>
    <row r="78" spans="1:8" x14ac:dyDescent="0.2">
      <c r="A78" s="8" t="s">
        <v>82</v>
      </c>
      <c r="B78" s="9"/>
      <c r="C78" s="27"/>
      <c r="D78" s="9"/>
      <c r="E78" s="25">
        <f>SUM(E79:E80)</f>
        <v>0</v>
      </c>
      <c r="F78" s="9"/>
      <c r="G78" s="10"/>
      <c r="H78" s="10"/>
    </row>
    <row r="79" spans="1:8" x14ac:dyDescent="0.2">
      <c r="A79" s="11" t="s">
        <v>83</v>
      </c>
      <c r="B79" s="11" t="s">
        <v>16</v>
      </c>
      <c r="C79" s="26"/>
      <c r="D79" s="11"/>
      <c r="E79" s="26">
        <f t="shared" si="6"/>
        <v>0</v>
      </c>
      <c r="F79" s="11" t="s">
        <v>21</v>
      </c>
      <c r="G79" s="7" t="s">
        <v>56</v>
      </c>
    </row>
    <row r="80" spans="1:8" x14ac:dyDescent="0.2">
      <c r="A80" s="11" t="s">
        <v>124</v>
      </c>
      <c r="B80" s="11" t="s">
        <v>16</v>
      </c>
      <c r="C80" s="26"/>
      <c r="D80" s="11"/>
      <c r="E80" s="26">
        <f t="shared" si="6"/>
        <v>0</v>
      </c>
      <c r="F80" s="11" t="s">
        <v>21</v>
      </c>
      <c r="G80" s="7" t="s">
        <v>56</v>
      </c>
    </row>
    <row r="81" spans="1:8" x14ac:dyDescent="0.2">
      <c r="A81" s="8" t="s">
        <v>86</v>
      </c>
      <c r="B81" s="9"/>
      <c r="C81" s="27"/>
      <c r="D81" s="9"/>
      <c r="E81" s="25">
        <f>SUM(E82:E85)</f>
        <v>0</v>
      </c>
      <c r="F81" s="9"/>
      <c r="G81" s="10"/>
      <c r="H81" s="10"/>
    </row>
    <row r="82" spans="1:8" x14ac:dyDescent="0.2">
      <c r="A82" s="11" t="s">
        <v>87</v>
      </c>
      <c r="B82" s="11" t="s">
        <v>16</v>
      </c>
      <c r="C82" s="26"/>
      <c r="D82" s="11">
        <v>1</v>
      </c>
      <c r="E82" s="26">
        <f t="shared" si="6"/>
        <v>0</v>
      </c>
      <c r="F82" s="11" t="s">
        <v>21</v>
      </c>
      <c r="G82" s="7" t="s">
        <v>56</v>
      </c>
    </row>
    <row r="83" spans="1:8" x14ac:dyDescent="0.2">
      <c r="A83" s="11" t="s">
        <v>125</v>
      </c>
      <c r="B83" s="11" t="s">
        <v>16</v>
      </c>
      <c r="C83" s="26"/>
      <c r="D83" s="11">
        <v>12</v>
      </c>
      <c r="E83" s="26">
        <f t="shared" si="6"/>
        <v>0</v>
      </c>
      <c r="F83" s="11" t="s">
        <v>21</v>
      </c>
      <c r="G83" s="7" t="s">
        <v>56</v>
      </c>
    </row>
    <row r="84" spans="1:8" x14ac:dyDescent="0.2">
      <c r="A84" s="11" t="s">
        <v>89</v>
      </c>
      <c r="B84" s="11" t="s">
        <v>16</v>
      </c>
      <c r="C84" s="26"/>
      <c r="D84" s="11">
        <v>2</v>
      </c>
      <c r="E84" s="26">
        <f t="shared" si="6"/>
        <v>0</v>
      </c>
      <c r="F84" s="11" t="s">
        <v>21</v>
      </c>
      <c r="G84" s="7" t="s">
        <v>56</v>
      </c>
    </row>
    <row r="85" spans="1:8" x14ac:dyDescent="0.2">
      <c r="A85" s="11" t="s">
        <v>126</v>
      </c>
      <c r="B85" s="11" t="s">
        <v>16</v>
      </c>
      <c r="C85" s="26"/>
      <c r="D85" s="11"/>
      <c r="E85" s="26">
        <f t="shared" si="6"/>
        <v>0</v>
      </c>
      <c r="F85" s="11" t="s">
        <v>21</v>
      </c>
      <c r="G85" s="7" t="s">
        <v>56</v>
      </c>
    </row>
    <row r="86" spans="1:8" x14ac:dyDescent="0.2">
      <c r="A86" s="8" t="s">
        <v>93</v>
      </c>
      <c r="B86" s="9"/>
      <c r="C86" s="27"/>
      <c r="D86" s="9"/>
      <c r="E86" s="25">
        <f>SUM(E87:E88)</f>
        <v>0</v>
      </c>
      <c r="F86" s="9"/>
      <c r="G86" s="10"/>
      <c r="H86" s="10"/>
    </row>
    <row r="87" spans="1:8" x14ac:dyDescent="0.2">
      <c r="A87" s="11" t="s">
        <v>127</v>
      </c>
      <c r="B87" s="11" t="s">
        <v>16</v>
      </c>
      <c r="C87" s="26"/>
      <c r="D87" s="11">
        <v>1</v>
      </c>
      <c r="E87" s="26">
        <f>IFERROR(C87*D87,0)</f>
        <v>0</v>
      </c>
      <c r="F87" s="11" t="s">
        <v>21</v>
      </c>
      <c r="G87" s="7" t="s">
        <v>56</v>
      </c>
    </row>
    <row r="88" spans="1:8" s="14" customFormat="1" ht="16.25" customHeight="1" x14ac:dyDescent="0.2">
      <c r="A88" s="13" t="s">
        <v>128</v>
      </c>
      <c r="B88" s="13" t="s">
        <v>23</v>
      </c>
      <c r="C88" s="28"/>
      <c r="D88" s="13"/>
      <c r="E88" s="28">
        <f>IFERROR(C88*D88,0)</f>
        <v>0</v>
      </c>
      <c r="F88" s="13" t="s">
        <v>21</v>
      </c>
      <c r="G88" s="14" t="s">
        <v>129</v>
      </c>
    </row>
    <row r="89" spans="1:8" x14ac:dyDescent="0.2">
      <c r="A89" s="8" t="s">
        <v>99</v>
      </c>
      <c r="B89" s="9"/>
      <c r="C89" s="27"/>
      <c r="D89" s="9"/>
      <c r="E89" s="25">
        <f>SUM(E90:E93)</f>
        <v>0</v>
      </c>
      <c r="F89" s="9"/>
      <c r="G89" s="10"/>
      <c r="H89" s="10"/>
    </row>
    <row r="90" spans="1:8" x14ac:dyDescent="0.2">
      <c r="A90" s="11" t="s">
        <v>100</v>
      </c>
      <c r="B90" s="11" t="s">
        <v>16</v>
      </c>
      <c r="C90" s="26"/>
      <c r="D90" s="11"/>
      <c r="E90" s="26">
        <f>IFERROR(C90*D90,0)</f>
        <v>0</v>
      </c>
      <c r="F90" s="11" t="s">
        <v>21</v>
      </c>
      <c r="G90" s="7" t="s">
        <v>56</v>
      </c>
    </row>
    <row r="91" spans="1:8" x14ac:dyDescent="0.2">
      <c r="A91" s="11" t="s">
        <v>101</v>
      </c>
      <c r="B91" s="11" t="s">
        <v>16</v>
      </c>
      <c r="C91" s="26"/>
      <c r="D91" s="11"/>
      <c r="E91" s="26">
        <f>IFERROR(C91*D91,0)</f>
        <v>0</v>
      </c>
      <c r="F91" s="11" t="s">
        <v>21</v>
      </c>
      <c r="G91" s="7" t="s">
        <v>56</v>
      </c>
    </row>
    <row r="92" spans="1:8" x14ac:dyDescent="0.2">
      <c r="A92" s="11" t="s">
        <v>130</v>
      </c>
      <c r="B92" s="11" t="s">
        <v>16</v>
      </c>
      <c r="C92" s="26"/>
      <c r="D92" s="11"/>
      <c r="E92" s="26">
        <f>IFERROR(C92*D92,0)</f>
        <v>0</v>
      </c>
      <c r="F92" s="11" t="s">
        <v>21</v>
      </c>
      <c r="G92" s="7" t="s">
        <v>56</v>
      </c>
    </row>
    <row r="93" spans="1:8" s="14" customFormat="1" x14ac:dyDescent="0.2">
      <c r="A93" s="13" t="s">
        <v>131</v>
      </c>
      <c r="B93" s="13" t="s">
        <v>23</v>
      </c>
      <c r="C93" s="28"/>
      <c r="D93" s="13"/>
      <c r="E93" s="28">
        <f>IFERROR(C93*D93,0)</f>
        <v>0</v>
      </c>
      <c r="F93" s="13" t="s">
        <v>21</v>
      </c>
      <c r="G93" s="14" t="s">
        <v>129</v>
      </c>
    </row>
    <row r="94" spans="1:8" x14ac:dyDescent="0.2">
      <c r="A94" s="11"/>
      <c r="B94" s="11"/>
      <c r="C94" s="26"/>
      <c r="D94" s="11"/>
      <c r="E94" s="26"/>
      <c r="F94" s="11"/>
    </row>
    <row r="95" spans="1:8" ht="16.25" customHeight="1" x14ac:dyDescent="0.2">
      <c r="A95" s="23" t="s">
        <v>132</v>
      </c>
      <c r="B95" s="24"/>
      <c r="C95" s="35"/>
      <c r="D95" s="24"/>
      <c r="E95" s="35">
        <f>E96+E102+E110+E116+E120+E124+E127</f>
        <v>0</v>
      </c>
      <c r="F95" s="24"/>
    </row>
    <row r="96" spans="1:8" x14ac:dyDescent="0.2">
      <c r="A96" s="8" t="s">
        <v>54</v>
      </c>
      <c r="B96" s="9"/>
      <c r="C96" s="27"/>
      <c r="D96" s="9"/>
      <c r="E96" s="25">
        <f>SUM(E97:E101)</f>
        <v>0</v>
      </c>
      <c r="F96" s="9"/>
      <c r="G96" s="10"/>
      <c r="H96" s="10"/>
    </row>
    <row r="97" spans="1:8" x14ac:dyDescent="0.2">
      <c r="A97" s="11" t="s">
        <v>63</v>
      </c>
      <c r="B97" s="11" t="s">
        <v>16</v>
      </c>
      <c r="C97" s="26"/>
      <c r="D97" s="11">
        <v>1</v>
      </c>
      <c r="E97" s="26">
        <f t="shared" ref="E97:E125" si="8">IFERROR(C97*D97,0)</f>
        <v>0</v>
      </c>
      <c r="F97" s="11" t="s">
        <v>24</v>
      </c>
      <c r="G97" s="7" t="s">
        <v>56</v>
      </c>
      <c r="H97" s="7" t="s">
        <v>57</v>
      </c>
    </row>
    <row r="98" spans="1:8" x14ac:dyDescent="0.2">
      <c r="A98" s="11" t="s">
        <v>133</v>
      </c>
      <c r="B98" s="11" t="s">
        <v>16</v>
      </c>
      <c r="C98" s="26"/>
      <c r="D98" s="11">
        <v>1</v>
      </c>
      <c r="E98" s="26">
        <f t="shared" si="8"/>
        <v>0</v>
      </c>
      <c r="F98" s="11" t="s">
        <v>24</v>
      </c>
      <c r="G98" s="7" t="s">
        <v>56</v>
      </c>
    </row>
    <row r="99" spans="1:8" x14ac:dyDescent="0.2">
      <c r="A99" s="11" t="s">
        <v>134</v>
      </c>
      <c r="B99" s="11" t="s">
        <v>16</v>
      </c>
      <c r="C99" s="26"/>
      <c r="D99" s="11">
        <v>1</v>
      </c>
      <c r="E99" s="26">
        <f t="shared" si="8"/>
        <v>0</v>
      </c>
      <c r="F99" s="11" t="s">
        <v>24</v>
      </c>
      <c r="G99" s="7" t="s">
        <v>56</v>
      </c>
    </row>
    <row r="100" spans="1:8" x14ac:dyDescent="0.2">
      <c r="A100" s="11" t="s">
        <v>135</v>
      </c>
      <c r="B100" s="11" t="s">
        <v>16</v>
      </c>
      <c r="C100" s="26"/>
      <c r="D100" s="11">
        <v>2</v>
      </c>
      <c r="E100" s="26">
        <f t="shared" si="8"/>
        <v>0</v>
      </c>
      <c r="F100" s="11" t="s">
        <v>24</v>
      </c>
      <c r="G100" s="7" t="s">
        <v>56</v>
      </c>
    </row>
    <row r="101" spans="1:8" x14ac:dyDescent="0.2">
      <c r="A101" s="11" t="s">
        <v>117</v>
      </c>
      <c r="B101" s="11" t="s">
        <v>16</v>
      </c>
      <c r="C101" s="26"/>
      <c r="D101" s="11">
        <v>1</v>
      </c>
      <c r="E101" s="26">
        <f t="shared" si="8"/>
        <v>0</v>
      </c>
      <c r="F101" s="11" t="s">
        <v>24</v>
      </c>
      <c r="G101" s="7" t="s">
        <v>56</v>
      </c>
    </row>
    <row r="102" spans="1:8" s="14" customFormat="1" x14ac:dyDescent="0.2">
      <c r="A102" s="15" t="s">
        <v>136</v>
      </c>
      <c r="B102" s="16"/>
      <c r="C102" s="29"/>
      <c r="D102" s="16"/>
      <c r="E102" s="25">
        <f>SUM(E103:E109)</f>
        <v>0</v>
      </c>
      <c r="F102" s="16"/>
      <c r="G102" s="17"/>
      <c r="H102" s="17"/>
    </row>
    <row r="103" spans="1:8" s="14" customFormat="1" x14ac:dyDescent="0.2">
      <c r="A103" s="13" t="s">
        <v>137</v>
      </c>
      <c r="B103" s="13" t="s">
        <v>23</v>
      </c>
      <c r="C103" s="28"/>
      <c r="D103" s="13">
        <v>1</v>
      </c>
      <c r="E103" s="28">
        <f t="shared" si="8"/>
        <v>0</v>
      </c>
      <c r="F103" s="13" t="s">
        <v>24</v>
      </c>
      <c r="G103" s="14" t="s">
        <v>129</v>
      </c>
      <c r="H103" s="14" t="s">
        <v>138</v>
      </c>
    </row>
    <row r="104" spans="1:8" s="14" customFormat="1" x14ac:dyDescent="0.2">
      <c r="A104" s="13" t="s">
        <v>139</v>
      </c>
      <c r="B104" s="13" t="s">
        <v>23</v>
      </c>
      <c r="C104" s="28"/>
      <c r="D104" s="13">
        <v>1</v>
      </c>
      <c r="E104" s="28">
        <f t="shared" si="8"/>
        <v>0</v>
      </c>
      <c r="F104" s="13" t="s">
        <v>24</v>
      </c>
      <c r="G104" s="14" t="s">
        <v>129</v>
      </c>
    </row>
    <row r="105" spans="1:8" s="14" customFormat="1" x14ac:dyDescent="0.2">
      <c r="A105" s="13" t="s">
        <v>69</v>
      </c>
      <c r="B105" s="13" t="s">
        <v>23</v>
      </c>
      <c r="C105" s="28"/>
      <c r="D105" s="13"/>
      <c r="E105" s="28">
        <f t="shared" si="8"/>
        <v>0</v>
      </c>
      <c r="F105" s="13" t="s">
        <v>24</v>
      </c>
      <c r="G105" s="14" t="s">
        <v>129</v>
      </c>
    </row>
    <row r="106" spans="1:8" s="14" customFormat="1" x14ac:dyDescent="0.2">
      <c r="A106" s="13" t="s">
        <v>70</v>
      </c>
      <c r="B106" s="13" t="s">
        <v>23</v>
      </c>
      <c r="C106" s="28"/>
      <c r="D106" s="13"/>
      <c r="E106" s="28">
        <f t="shared" si="8"/>
        <v>0</v>
      </c>
      <c r="F106" s="13" t="s">
        <v>24</v>
      </c>
      <c r="G106" s="14" t="s">
        <v>129</v>
      </c>
    </row>
    <row r="107" spans="1:8" s="14" customFormat="1" x14ac:dyDescent="0.2">
      <c r="A107" s="13" t="s">
        <v>71</v>
      </c>
      <c r="B107" s="13" t="s">
        <v>23</v>
      </c>
      <c r="C107" s="28"/>
      <c r="D107" s="13"/>
      <c r="E107" s="28">
        <f t="shared" si="8"/>
        <v>0</v>
      </c>
      <c r="F107" s="13" t="s">
        <v>24</v>
      </c>
      <c r="G107" s="14" t="s">
        <v>129</v>
      </c>
    </row>
    <row r="108" spans="1:8" s="14" customFormat="1" x14ac:dyDescent="0.2">
      <c r="A108" s="13" t="s">
        <v>120</v>
      </c>
      <c r="B108" s="13" t="s">
        <v>23</v>
      </c>
      <c r="C108" s="28"/>
      <c r="D108" s="13"/>
      <c r="E108" s="28">
        <f t="shared" si="8"/>
        <v>0</v>
      </c>
      <c r="F108" s="13" t="s">
        <v>24</v>
      </c>
      <c r="G108" s="14" t="s">
        <v>129</v>
      </c>
    </row>
    <row r="109" spans="1:8" s="14" customFormat="1" x14ac:dyDescent="0.2">
      <c r="A109" s="13" t="s">
        <v>73</v>
      </c>
      <c r="B109" s="13" t="s">
        <v>23</v>
      </c>
      <c r="C109" s="28"/>
      <c r="D109" s="13"/>
      <c r="E109" s="28">
        <f t="shared" si="8"/>
        <v>0</v>
      </c>
      <c r="F109" s="13" t="s">
        <v>24</v>
      </c>
      <c r="G109" s="14" t="s">
        <v>129</v>
      </c>
    </row>
    <row r="110" spans="1:8" x14ac:dyDescent="0.2">
      <c r="A110" s="8" t="s">
        <v>74</v>
      </c>
      <c r="B110" s="9"/>
      <c r="C110" s="27"/>
      <c r="D110" s="9"/>
      <c r="E110" s="25">
        <f>SUM(E111:E115)</f>
        <v>0</v>
      </c>
      <c r="F110" s="9"/>
      <c r="G110" s="10"/>
      <c r="H110" s="10"/>
    </row>
    <row r="111" spans="1:8" x14ac:dyDescent="0.2">
      <c r="A111" s="11" t="s">
        <v>121</v>
      </c>
      <c r="B111" s="11" t="s">
        <v>16</v>
      </c>
      <c r="C111" s="26"/>
      <c r="D111" s="11"/>
      <c r="E111" s="26">
        <f t="shared" si="8"/>
        <v>0</v>
      </c>
      <c r="F111" s="11" t="s">
        <v>24</v>
      </c>
      <c r="G111" s="7" t="s">
        <v>56</v>
      </c>
      <c r="H111" s="7" t="s">
        <v>76</v>
      </c>
    </row>
    <row r="112" spans="1:8" x14ac:dyDescent="0.2">
      <c r="A112" s="11" t="s">
        <v>77</v>
      </c>
      <c r="B112" s="11" t="s">
        <v>16</v>
      </c>
      <c r="C112" s="26"/>
      <c r="D112" s="11"/>
      <c r="E112" s="26">
        <f t="shared" si="8"/>
        <v>0</v>
      </c>
      <c r="F112" s="11" t="s">
        <v>24</v>
      </c>
      <c r="G112" s="7" t="s">
        <v>56</v>
      </c>
    </row>
    <row r="113" spans="1:8" x14ac:dyDescent="0.2">
      <c r="A113" s="11" t="s">
        <v>78</v>
      </c>
      <c r="B113" s="11" t="s">
        <v>16</v>
      </c>
      <c r="C113" s="26"/>
      <c r="D113" s="11"/>
      <c r="E113" s="26">
        <f t="shared" si="8"/>
        <v>0</v>
      </c>
      <c r="F113" s="11" t="s">
        <v>24</v>
      </c>
      <c r="G113" s="7" t="s">
        <v>56</v>
      </c>
    </row>
    <row r="114" spans="1:8" x14ac:dyDescent="0.2">
      <c r="A114" s="11" t="s">
        <v>79</v>
      </c>
      <c r="B114" s="11" t="s">
        <v>16</v>
      </c>
      <c r="C114" s="26"/>
      <c r="D114" s="11"/>
      <c r="E114" s="26">
        <f t="shared" si="8"/>
        <v>0</v>
      </c>
      <c r="F114" s="11" t="s">
        <v>24</v>
      </c>
      <c r="G114" s="7" t="s">
        <v>56</v>
      </c>
    </row>
    <row r="115" spans="1:8" x14ac:dyDescent="0.2">
      <c r="A115" s="11" t="s">
        <v>140</v>
      </c>
      <c r="B115" s="11" t="s">
        <v>16</v>
      </c>
      <c r="C115" s="26"/>
      <c r="D115" s="11"/>
      <c r="E115" s="26">
        <f t="shared" si="8"/>
        <v>0</v>
      </c>
      <c r="F115" s="11" t="s">
        <v>24</v>
      </c>
      <c r="G115" s="7" t="s">
        <v>56</v>
      </c>
    </row>
    <row r="116" spans="1:8" x14ac:dyDescent="0.2">
      <c r="A116" s="8" t="s">
        <v>82</v>
      </c>
      <c r="B116" s="9"/>
      <c r="C116" s="27"/>
      <c r="D116" s="9"/>
      <c r="E116" s="25">
        <f>SUM(E117:E119)</f>
        <v>0</v>
      </c>
      <c r="F116" s="9"/>
      <c r="G116" s="10"/>
      <c r="H116" s="10"/>
    </row>
    <row r="117" spans="1:8" x14ac:dyDescent="0.2">
      <c r="A117" s="11" t="s">
        <v>141</v>
      </c>
      <c r="B117" s="11" t="s">
        <v>16</v>
      </c>
      <c r="C117" s="26"/>
      <c r="D117" s="11"/>
      <c r="E117" s="26">
        <f t="shared" si="8"/>
        <v>0</v>
      </c>
      <c r="F117" s="11" t="s">
        <v>24</v>
      </c>
      <c r="G117" s="7" t="s">
        <v>56</v>
      </c>
    </row>
    <row r="118" spans="1:8" x14ac:dyDescent="0.2">
      <c r="A118" s="11" t="s">
        <v>142</v>
      </c>
      <c r="B118" s="11" t="s">
        <v>16</v>
      </c>
      <c r="C118" s="26"/>
      <c r="D118" s="11"/>
      <c r="E118" s="26">
        <f t="shared" si="8"/>
        <v>0</v>
      </c>
      <c r="F118" s="11" t="s">
        <v>24</v>
      </c>
      <c r="G118" s="7" t="s">
        <v>56</v>
      </c>
    </row>
    <row r="119" spans="1:8" x14ac:dyDescent="0.2">
      <c r="A119" s="11" t="s">
        <v>143</v>
      </c>
      <c r="B119" s="11" t="s">
        <v>16</v>
      </c>
      <c r="C119" s="26"/>
      <c r="D119" s="11"/>
      <c r="E119" s="26">
        <f t="shared" si="8"/>
        <v>0</v>
      </c>
      <c r="F119" s="11" t="s">
        <v>24</v>
      </c>
      <c r="G119" s="7" t="s">
        <v>56</v>
      </c>
    </row>
    <row r="120" spans="1:8" x14ac:dyDescent="0.2">
      <c r="A120" s="8" t="s">
        <v>86</v>
      </c>
      <c r="B120" s="9"/>
      <c r="C120" s="27"/>
      <c r="D120" s="9"/>
      <c r="E120" s="25">
        <f>SUM(E121:E123)</f>
        <v>0</v>
      </c>
      <c r="F120" s="9"/>
      <c r="G120" s="10"/>
      <c r="H120" s="10"/>
    </row>
    <row r="121" spans="1:8" x14ac:dyDescent="0.2">
      <c r="A121" s="11" t="s">
        <v>144</v>
      </c>
      <c r="B121" s="11" t="s">
        <v>16</v>
      </c>
      <c r="C121" s="26"/>
      <c r="D121" s="11">
        <v>7</v>
      </c>
      <c r="E121" s="26">
        <f t="shared" si="8"/>
        <v>0</v>
      </c>
      <c r="F121" s="11" t="s">
        <v>24</v>
      </c>
      <c r="G121" s="7" t="s">
        <v>56</v>
      </c>
    </row>
    <row r="122" spans="1:8" x14ac:dyDescent="0.2">
      <c r="A122" s="11" t="s">
        <v>89</v>
      </c>
      <c r="B122" s="11" t="s">
        <v>16</v>
      </c>
      <c r="C122" s="26"/>
      <c r="D122" s="11">
        <v>2</v>
      </c>
      <c r="E122" s="26">
        <f t="shared" si="8"/>
        <v>0</v>
      </c>
      <c r="F122" s="11" t="s">
        <v>24</v>
      </c>
      <c r="G122" s="7" t="s">
        <v>56</v>
      </c>
    </row>
    <row r="123" spans="1:8" x14ac:dyDescent="0.2">
      <c r="A123" s="11" t="s">
        <v>90</v>
      </c>
      <c r="B123" s="11" t="s">
        <v>16</v>
      </c>
      <c r="C123" s="26"/>
      <c r="D123" s="11"/>
      <c r="E123" s="26">
        <f t="shared" si="8"/>
        <v>0</v>
      </c>
      <c r="F123" s="11" t="s">
        <v>24</v>
      </c>
      <c r="G123" s="7" t="s">
        <v>56</v>
      </c>
    </row>
    <row r="124" spans="1:8" x14ac:dyDescent="0.2">
      <c r="A124" s="8" t="s">
        <v>93</v>
      </c>
      <c r="B124" s="9"/>
      <c r="C124" s="27"/>
      <c r="D124" s="9"/>
      <c r="E124" s="25">
        <f>SUM(E125:E126)</f>
        <v>0</v>
      </c>
      <c r="F124" s="9"/>
      <c r="G124" s="10"/>
      <c r="H124" s="10"/>
    </row>
    <row r="125" spans="1:8" x14ac:dyDescent="0.2">
      <c r="A125" s="11" t="s">
        <v>145</v>
      </c>
      <c r="B125" s="11" t="s">
        <v>16</v>
      </c>
      <c r="C125" s="26"/>
      <c r="D125" s="11"/>
      <c r="E125" s="26">
        <f t="shared" si="8"/>
        <v>0</v>
      </c>
      <c r="F125" s="11" t="s">
        <v>24</v>
      </c>
      <c r="G125" s="7" t="s">
        <v>56</v>
      </c>
      <c r="H125" s="7" t="s">
        <v>146</v>
      </c>
    </row>
    <row r="126" spans="1:8" x14ac:dyDescent="0.2">
      <c r="A126" s="11" t="s">
        <v>147</v>
      </c>
      <c r="B126" s="11" t="s">
        <v>16</v>
      </c>
      <c r="C126" s="26"/>
      <c r="D126" s="11">
        <v>1</v>
      </c>
      <c r="E126" s="26">
        <f t="shared" ref="E126:E131" si="9">IFERROR(C126*D126,0)</f>
        <v>0</v>
      </c>
      <c r="F126" s="11" t="s">
        <v>24</v>
      </c>
      <c r="G126" s="7" t="s">
        <v>56</v>
      </c>
    </row>
    <row r="127" spans="1:8" x14ac:dyDescent="0.2">
      <c r="A127" s="8" t="s">
        <v>99</v>
      </c>
      <c r="B127" s="9"/>
      <c r="C127" s="27"/>
      <c r="D127" s="9"/>
      <c r="E127" s="25">
        <f>SUM(E128:E132)</f>
        <v>0</v>
      </c>
      <c r="F127" s="9"/>
      <c r="G127" s="10"/>
      <c r="H127" s="10"/>
    </row>
    <row r="128" spans="1:8" x14ac:dyDescent="0.2">
      <c r="A128" s="11" t="s">
        <v>148</v>
      </c>
      <c r="B128" s="11" t="s">
        <v>16</v>
      </c>
      <c r="C128" s="26"/>
      <c r="D128" s="11"/>
      <c r="E128" s="26">
        <f t="shared" si="9"/>
        <v>0</v>
      </c>
      <c r="F128" s="11" t="s">
        <v>24</v>
      </c>
      <c r="G128" s="7" t="s">
        <v>56</v>
      </c>
    </row>
    <row r="129" spans="1:8" x14ac:dyDescent="0.2">
      <c r="A129" s="11" t="s">
        <v>100</v>
      </c>
      <c r="B129" s="11" t="s">
        <v>16</v>
      </c>
      <c r="C129" s="26"/>
      <c r="D129" s="11"/>
      <c r="E129" s="26">
        <f t="shared" si="9"/>
        <v>0</v>
      </c>
      <c r="F129" s="11" t="s">
        <v>24</v>
      </c>
      <c r="G129" s="7" t="s">
        <v>56</v>
      </c>
    </row>
    <row r="130" spans="1:8" x14ac:dyDescent="0.2">
      <c r="A130" s="11" t="s">
        <v>149</v>
      </c>
      <c r="B130" s="11" t="s">
        <v>16</v>
      </c>
      <c r="C130" s="26"/>
      <c r="D130" s="11"/>
      <c r="E130" s="26">
        <f t="shared" si="9"/>
        <v>0</v>
      </c>
      <c r="F130" s="11" t="s">
        <v>24</v>
      </c>
      <c r="G130" s="7" t="s">
        <v>56</v>
      </c>
    </row>
    <row r="131" spans="1:8" x14ac:dyDescent="0.2">
      <c r="A131" s="11" t="s">
        <v>130</v>
      </c>
      <c r="B131" s="11" t="s">
        <v>16</v>
      </c>
      <c r="C131" s="26"/>
      <c r="D131" s="11"/>
      <c r="E131" s="26">
        <f t="shared" si="9"/>
        <v>0</v>
      </c>
      <c r="F131" s="11" t="s">
        <v>24</v>
      </c>
      <c r="G131" s="7" t="s">
        <v>56</v>
      </c>
    </row>
    <row r="132" spans="1:8" s="14" customFormat="1" x14ac:dyDescent="0.2">
      <c r="A132" s="13" t="s">
        <v>150</v>
      </c>
      <c r="B132" s="13" t="s">
        <v>23</v>
      </c>
      <c r="C132" s="28"/>
      <c r="D132" s="13"/>
      <c r="E132" s="28">
        <f>IFERROR(C132*D132,0)</f>
        <v>0</v>
      </c>
      <c r="F132" s="13" t="s">
        <v>24</v>
      </c>
      <c r="G132" s="14" t="s">
        <v>56</v>
      </c>
    </row>
    <row r="133" spans="1:8" s="14" customFormat="1" x14ac:dyDescent="0.2">
      <c r="A133" s="13"/>
      <c r="B133" s="13"/>
      <c r="C133" s="28"/>
      <c r="D133" s="13"/>
      <c r="E133" s="28"/>
      <c r="F133" s="13"/>
    </row>
    <row r="134" spans="1:8" s="14" customFormat="1" ht="16" x14ac:dyDescent="0.2">
      <c r="A134" s="23" t="s">
        <v>151</v>
      </c>
      <c r="B134" s="24"/>
      <c r="C134" s="35"/>
      <c r="D134" s="24"/>
      <c r="E134" s="35">
        <f>E135+E142</f>
        <v>0</v>
      </c>
      <c r="F134" s="24"/>
      <c r="G134" s="7"/>
      <c r="H134" s="7"/>
    </row>
    <row r="135" spans="1:8" s="14" customFormat="1" x14ac:dyDescent="0.2">
      <c r="A135" s="8" t="s">
        <v>54</v>
      </c>
      <c r="B135" s="9"/>
      <c r="C135" s="27"/>
      <c r="D135" s="9"/>
      <c r="E135" s="25">
        <f>SUM(E136:E141)</f>
        <v>0</v>
      </c>
      <c r="F135" s="9"/>
      <c r="G135" s="10"/>
      <c r="H135" s="10"/>
    </row>
    <row r="136" spans="1:8" s="14" customFormat="1" x14ac:dyDescent="0.2">
      <c r="A136" s="19" t="s">
        <v>152</v>
      </c>
      <c r="B136" s="13" t="s">
        <v>23</v>
      </c>
      <c r="C136" s="28"/>
      <c r="D136" s="13">
        <v>1</v>
      </c>
      <c r="E136" s="28">
        <f t="shared" ref="E136:E141" si="10">IFERROR(C136*D136,0)</f>
        <v>0</v>
      </c>
      <c r="F136" s="13" t="s">
        <v>153</v>
      </c>
      <c r="G136" s="20" t="s">
        <v>129</v>
      </c>
      <c r="H136" s="14" t="s">
        <v>154</v>
      </c>
    </row>
    <row r="137" spans="1:8" s="14" customFormat="1" x14ac:dyDescent="0.2">
      <c r="A137" s="13" t="s">
        <v>155</v>
      </c>
      <c r="B137" s="13" t="s">
        <v>23</v>
      </c>
      <c r="C137" s="28"/>
      <c r="D137" s="13">
        <v>1</v>
      </c>
      <c r="E137" s="28">
        <f t="shared" si="10"/>
        <v>0</v>
      </c>
      <c r="F137" s="13" t="s">
        <v>153</v>
      </c>
      <c r="G137" s="20" t="s">
        <v>129</v>
      </c>
    </row>
    <row r="138" spans="1:8" s="14" customFormat="1" x14ac:dyDescent="0.2">
      <c r="A138" s="13" t="s">
        <v>156</v>
      </c>
      <c r="B138" s="13" t="s">
        <v>23</v>
      </c>
      <c r="C138" s="28"/>
      <c r="D138" s="13">
        <v>1</v>
      </c>
      <c r="E138" s="28">
        <f t="shared" si="10"/>
        <v>0</v>
      </c>
      <c r="F138" s="13" t="s">
        <v>153</v>
      </c>
      <c r="G138" s="20" t="s">
        <v>129</v>
      </c>
    </row>
    <row r="139" spans="1:8" s="14" customFormat="1" x14ac:dyDescent="0.2">
      <c r="A139" s="13" t="s">
        <v>157</v>
      </c>
      <c r="B139" s="13" t="s">
        <v>23</v>
      </c>
      <c r="C139" s="28"/>
      <c r="D139" s="13">
        <v>2</v>
      </c>
      <c r="E139" s="28">
        <f t="shared" si="10"/>
        <v>0</v>
      </c>
      <c r="F139" s="13" t="s">
        <v>153</v>
      </c>
      <c r="G139" s="20" t="s">
        <v>129</v>
      </c>
    </row>
    <row r="140" spans="1:8" s="14" customFormat="1" x14ac:dyDescent="0.2">
      <c r="A140" s="13" t="s">
        <v>158</v>
      </c>
      <c r="B140" s="13" t="s">
        <v>23</v>
      </c>
      <c r="C140" s="28"/>
      <c r="D140" s="13">
        <v>2</v>
      </c>
      <c r="E140" s="28">
        <f t="shared" si="10"/>
        <v>0</v>
      </c>
      <c r="F140" s="13" t="s">
        <v>153</v>
      </c>
      <c r="G140" s="20" t="s">
        <v>129</v>
      </c>
    </row>
    <row r="141" spans="1:8" s="14" customFormat="1" x14ac:dyDescent="0.2">
      <c r="A141" s="14" t="s">
        <v>159</v>
      </c>
      <c r="B141" s="14" t="s">
        <v>23</v>
      </c>
      <c r="C141" s="30"/>
      <c r="E141" s="28">
        <f t="shared" si="10"/>
        <v>0</v>
      </c>
      <c r="F141" s="13" t="s">
        <v>153</v>
      </c>
      <c r="G141" s="20" t="s">
        <v>129</v>
      </c>
    </row>
    <row r="142" spans="1:8" s="14" customFormat="1" x14ac:dyDescent="0.2">
      <c r="A142" s="8" t="s">
        <v>82</v>
      </c>
      <c r="B142" s="9"/>
      <c r="C142" s="27"/>
      <c r="D142" s="9"/>
      <c r="E142" s="25">
        <f>SUM(E143:E144)</f>
        <v>0</v>
      </c>
      <c r="F142" s="9"/>
      <c r="G142" s="9"/>
      <c r="H142" s="10"/>
    </row>
    <row r="143" spans="1:8" s="14" customFormat="1" x14ac:dyDescent="0.2">
      <c r="A143" s="14" t="s">
        <v>160</v>
      </c>
      <c r="B143" s="13" t="s">
        <v>23</v>
      </c>
      <c r="C143" s="30"/>
      <c r="E143" s="28">
        <f t="shared" ref="E143:E144" si="11">IFERROR(C143*D143,0)</f>
        <v>0</v>
      </c>
      <c r="F143" s="13" t="s">
        <v>153</v>
      </c>
      <c r="G143" s="20" t="s">
        <v>129</v>
      </c>
    </row>
    <row r="144" spans="1:8" s="14" customFormat="1" x14ac:dyDescent="0.2">
      <c r="A144" s="14" t="s">
        <v>161</v>
      </c>
      <c r="B144" s="13" t="s">
        <v>23</v>
      </c>
      <c r="C144" s="30"/>
      <c r="E144" s="28">
        <f t="shared" si="11"/>
        <v>0</v>
      </c>
      <c r="F144" s="13" t="s">
        <v>153</v>
      </c>
      <c r="G144" s="20" t="s">
        <v>129</v>
      </c>
    </row>
    <row r="145" spans="1:8" s="14" customFormat="1" x14ac:dyDescent="0.2">
      <c r="C145" s="30"/>
      <c r="E145" s="30"/>
      <c r="G145" s="20"/>
    </row>
    <row r="146" spans="1:8" ht="16.25" customHeight="1" x14ac:dyDescent="0.2">
      <c r="A146" s="23" t="s">
        <v>162</v>
      </c>
      <c r="B146" s="24"/>
      <c r="C146" s="35"/>
      <c r="D146" s="24"/>
      <c r="E146" s="35">
        <f>E147+E152+E154</f>
        <v>0</v>
      </c>
      <c r="F146" s="24"/>
    </row>
    <row r="147" spans="1:8" x14ac:dyDescent="0.2">
      <c r="A147" s="8" t="s">
        <v>54</v>
      </c>
      <c r="B147" s="9"/>
      <c r="C147" s="27"/>
      <c r="D147" s="9"/>
      <c r="E147" s="25">
        <f>SUM(E148:E151)</f>
        <v>0</v>
      </c>
      <c r="F147" s="9"/>
      <c r="G147" s="10"/>
      <c r="H147" s="10"/>
    </row>
    <row r="148" spans="1:8" x14ac:dyDescent="0.2">
      <c r="A148" s="11" t="s">
        <v>163</v>
      </c>
      <c r="B148" s="11" t="s">
        <v>16</v>
      </c>
      <c r="C148" s="26"/>
      <c r="D148" s="11">
        <v>1</v>
      </c>
      <c r="E148" s="26">
        <f t="shared" ref="E148:E151" si="12">IFERROR(C148*D148,0)</f>
        <v>0</v>
      </c>
      <c r="F148" s="11" t="s">
        <v>28</v>
      </c>
      <c r="G148" s="7" t="s">
        <v>56</v>
      </c>
    </row>
    <row r="149" spans="1:8" x14ac:dyDescent="0.2">
      <c r="A149" s="11" t="s">
        <v>164</v>
      </c>
      <c r="B149" s="11" t="s">
        <v>16</v>
      </c>
      <c r="C149" s="26"/>
      <c r="D149" s="11">
        <v>1</v>
      </c>
      <c r="E149" s="26">
        <f t="shared" si="12"/>
        <v>0</v>
      </c>
      <c r="F149" s="11" t="s">
        <v>165</v>
      </c>
      <c r="G149" s="7" t="s">
        <v>56</v>
      </c>
    </row>
    <row r="150" spans="1:8" x14ac:dyDescent="0.2">
      <c r="A150" s="11" t="s">
        <v>166</v>
      </c>
      <c r="B150" s="11" t="s">
        <v>16</v>
      </c>
      <c r="C150" s="26"/>
      <c r="D150" s="11">
        <v>2</v>
      </c>
      <c r="E150" s="26">
        <f t="shared" si="12"/>
        <v>0</v>
      </c>
      <c r="F150" s="11" t="s">
        <v>167</v>
      </c>
      <c r="G150" s="7" t="s">
        <v>56</v>
      </c>
    </row>
    <row r="151" spans="1:8" x14ac:dyDescent="0.2">
      <c r="A151" s="11" t="s">
        <v>168</v>
      </c>
      <c r="B151" s="11" t="s">
        <v>16</v>
      </c>
      <c r="C151" s="26"/>
      <c r="D151" s="11">
        <v>2</v>
      </c>
      <c r="E151" s="26">
        <f t="shared" si="12"/>
        <v>0</v>
      </c>
      <c r="F151" s="11" t="s">
        <v>165</v>
      </c>
      <c r="G151" s="7" t="s">
        <v>56</v>
      </c>
    </row>
    <row r="152" spans="1:8" x14ac:dyDescent="0.2">
      <c r="A152" s="8" t="s">
        <v>82</v>
      </c>
      <c r="B152" s="9"/>
      <c r="C152" s="27"/>
      <c r="D152" s="9"/>
      <c r="E152" s="25">
        <f>SUM(E153)</f>
        <v>0</v>
      </c>
      <c r="F152" s="9"/>
      <c r="G152" s="10"/>
      <c r="H152" s="10"/>
    </row>
    <row r="153" spans="1:8" x14ac:dyDescent="0.2">
      <c r="A153" s="11" t="s">
        <v>169</v>
      </c>
      <c r="B153" s="11" t="s">
        <v>16</v>
      </c>
      <c r="C153" s="26"/>
      <c r="D153" s="11"/>
      <c r="E153" s="26">
        <f t="shared" ref="E153" si="13">IFERROR(C153*D153,0)</f>
        <v>0</v>
      </c>
      <c r="F153" s="11" t="s">
        <v>28</v>
      </c>
      <c r="G153" s="7" t="s">
        <v>56</v>
      </c>
    </row>
    <row r="154" spans="1:8" x14ac:dyDescent="0.2">
      <c r="A154" s="8" t="s">
        <v>99</v>
      </c>
      <c r="B154" s="9"/>
      <c r="C154" s="27"/>
      <c r="D154" s="9"/>
      <c r="E154" s="25">
        <f>SUM(E155:E156)</f>
        <v>0</v>
      </c>
      <c r="F154" s="9"/>
      <c r="G154" s="10"/>
      <c r="H154" s="10"/>
    </row>
    <row r="155" spans="1:8" x14ac:dyDescent="0.2">
      <c r="A155" s="11" t="s">
        <v>170</v>
      </c>
      <c r="B155" s="11" t="s">
        <v>16</v>
      </c>
      <c r="C155" s="26"/>
      <c r="D155" s="11"/>
      <c r="E155" s="26">
        <f>IFERROR(C155*D155,0)</f>
        <v>0</v>
      </c>
      <c r="F155" s="11" t="s">
        <v>28</v>
      </c>
      <c r="G155" s="7" t="s">
        <v>56</v>
      </c>
    </row>
    <row r="156" spans="1:8" s="14" customFormat="1" x14ac:dyDescent="0.2">
      <c r="A156" s="13" t="s">
        <v>171</v>
      </c>
      <c r="B156" s="13" t="s">
        <v>23</v>
      </c>
      <c r="C156" s="28"/>
      <c r="D156" s="13"/>
      <c r="E156" s="28">
        <f t="shared" ref="E156" si="14">IFERROR(C156*D156,0)</f>
        <v>0</v>
      </c>
      <c r="F156" s="13" t="s">
        <v>172</v>
      </c>
      <c r="G156" s="14" t="s">
        <v>56</v>
      </c>
    </row>
    <row r="157" spans="1:8" x14ac:dyDescent="0.2">
      <c r="E157" s="31"/>
    </row>
    <row r="158" spans="1:8" ht="16.25" customHeight="1" x14ac:dyDescent="0.2">
      <c r="A158" s="23" t="s">
        <v>173</v>
      </c>
      <c r="B158" s="24"/>
      <c r="C158" s="35"/>
      <c r="D158" s="24"/>
      <c r="E158" s="35">
        <f>E159+E167+E170+E173</f>
        <v>0</v>
      </c>
      <c r="F158" s="24"/>
    </row>
    <row r="159" spans="1:8" x14ac:dyDescent="0.2">
      <c r="A159" s="8" t="s">
        <v>54</v>
      </c>
      <c r="B159" s="9"/>
      <c r="C159" s="27"/>
      <c r="D159" s="9"/>
      <c r="E159" s="25">
        <f>SUM(E160:E166)</f>
        <v>0</v>
      </c>
      <c r="F159" s="9"/>
      <c r="G159" s="10"/>
      <c r="H159" s="10"/>
    </row>
    <row r="160" spans="1:8" x14ac:dyDescent="0.2">
      <c r="A160" s="11" t="s">
        <v>174</v>
      </c>
      <c r="B160" s="11" t="s">
        <v>16</v>
      </c>
      <c r="C160" s="26"/>
      <c r="D160" s="11">
        <v>2</v>
      </c>
      <c r="E160" s="26">
        <f t="shared" ref="E160:E175" si="15">IFERROR(C160*D160,0)</f>
        <v>0</v>
      </c>
      <c r="F160" s="11" t="s">
        <v>30</v>
      </c>
      <c r="G160" s="7" t="s">
        <v>56</v>
      </c>
    </row>
    <row r="161" spans="1:8" x14ac:dyDescent="0.2">
      <c r="A161" s="11" t="s">
        <v>175</v>
      </c>
      <c r="B161" s="11" t="s">
        <v>16</v>
      </c>
      <c r="C161" s="26"/>
      <c r="D161" s="11"/>
      <c r="E161" s="26">
        <f t="shared" si="15"/>
        <v>0</v>
      </c>
      <c r="F161" s="11" t="s">
        <v>30</v>
      </c>
      <c r="G161" s="7" t="s">
        <v>56</v>
      </c>
    </row>
    <row r="162" spans="1:8" x14ac:dyDescent="0.2">
      <c r="A162" s="11" t="s">
        <v>63</v>
      </c>
      <c r="B162" s="11" t="s">
        <v>16</v>
      </c>
      <c r="C162" s="26"/>
      <c r="D162" s="11">
        <v>1</v>
      </c>
      <c r="E162" s="26">
        <f t="shared" si="15"/>
        <v>0</v>
      </c>
      <c r="F162" s="11" t="s">
        <v>30</v>
      </c>
      <c r="G162" s="7" t="s">
        <v>56</v>
      </c>
    </row>
    <row r="163" spans="1:8" x14ac:dyDescent="0.2">
      <c r="A163" s="11" t="s">
        <v>176</v>
      </c>
      <c r="B163" s="11" t="s">
        <v>16</v>
      </c>
      <c r="C163" s="26"/>
      <c r="D163" s="11">
        <v>1</v>
      </c>
      <c r="E163" s="26">
        <f t="shared" si="15"/>
        <v>0</v>
      </c>
      <c r="F163" s="11" t="s">
        <v>30</v>
      </c>
      <c r="G163" s="7" t="s">
        <v>56</v>
      </c>
    </row>
    <row r="164" spans="1:8" x14ac:dyDescent="0.2">
      <c r="A164" s="11" t="s">
        <v>89</v>
      </c>
      <c r="B164" s="11" t="s">
        <v>16</v>
      </c>
      <c r="C164" s="26"/>
      <c r="D164" s="11">
        <v>2</v>
      </c>
      <c r="E164" s="26">
        <f t="shared" ref="E164:E168" si="16">IFERROR(C164*D164,0)</f>
        <v>0</v>
      </c>
      <c r="F164" s="11" t="s">
        <v>30</v>
      </c>
      <c r="G164" s="7" t="s">
        <v>56</v>
      </c>
    </row>
    <row r="165" spans="1:8" x14ac:dyDescent="0.2">
      <c r="A165" s="11" t="s">
        <v>177</v>
      </c>
      <c r="B165" s="11" t="s">
        <v>16</v>
      </c>
      <c r="C165" s="26"/>
      <c r="D165" s="11"/>
      <c r="E165" s="26">
        <f t="shared" si="16"/>
        <v>0</v>
      </c>
      <c r="F165" s="11" t="s">
        <v>30</v>
      </c>
      <c r="G165" s="7" t="s">
        <v>56</v>
      </c>
    </row>
    <row r="166" spans="1:8" x14ac:dyDescent="0.2">
      <c r="A166" s="11" t="s">
        <v>178</v>
      </c>
      <c r="B166" s="11" t="s">
        <v>16</v>
      </c>
      <c r="C166" s="26"/>
      <c r="D166" s="11"/>
      <c r="E166" s="26">
        <f t="shared" si="16"/>
        <v>0</v>
      </c>
      <c r="F166" s="11" t="s">
        <v>30</v>
      </c>
      <c r="G166" s="7" t="s">
        <v>56</v>
      </c>
    </row>
    <row r="167" spans="1:8" x14ac:dyDescent="0.2">
      <c r="A167" s="8" t="s">
        <v>82</v>
      </c>
      <c r="B167" s="9"/>
      <c r="C167" s="27"/>
      <c r="D167" s="9"/>
      <c r="E167" s="25">
        <f>SUM(E168:E169)</f>
        <v>0</v>
      </c>
      <c r="F167" s="9"/>
      <c r="G167" s="10"/>
      <c r="H167" s="10"/>
    </row>
    <row r="168" spans="1:8" x14ac:dyDescent="0.2">
      <c r="A168" s="11" t="s">
        <v>179</v>
      </c>
      <c r="B168" s="11" t="s">
        <v>16</v>
      </c>
      <c r="C168" s="26"/>
      <c r="D168" s="11"/>
      <c r="E168" s="26">
        <f t="shared" si="16"/>
        <v>0</v>
      </c>
      <c r="F168" s="11" t="s">
        <v>30</v>
      </c>
      <c r="G168" s="7" t="s">
        <v>56</v>
      </c>
    </row>
    <row r="169" spans="1:8" x14ac:dyDescent="0.2">
      <c r="A169" s="11" t="s">
        <v>180</v>
      </c>
      <c r="B169" s="11" t="s">
        <v>16</v>
      </c>
      <c r="C169" s="26"/>
      <c r="D169" s="11"/>
      <c r="E169" s="26">
        <f t="shared" ref="E169:E172" si="17">IFERROR(C169*D169,0)</f>
        <v>0</v>
      </c>
      <c r="F169" s="11" t="s">
        <v>30</v>
      </c>
      <c r="G169" s="7" t="s">
        <v>56</v>
      </c>
    </row>
    <row r="170" spans="1:8" x14ac:dyDescent="0.2">
      <c r="A170" s="8" t="s">
        <v>86</v>
      </c>
      <c r="B170" s="9"/>
      <c r="C170" s="27"/>
      <c r="D170" s="9"/>
      <c r="E170" s="25">
        <f>SUM(E171:E172)</f>
        <v>0</v>
      </c>
      <c r="F170" s="9"/>
      <c r="G170" s="10"/>
      <c r="H170" s="10"/>
    </row>
    <row r="171" spans="1:8" x14ac:dyDescent="0.2">
      <c r="A171" s="11" t="s">
        <v>181</v>
      </c>
      <c r="B171" s="11" t="s">
        <v>16</v>
      </c>
      <c r="C171" s="26"/>
      <c r="D171" s="11"/>
      <c r="E171" s="26">
        <f t="shared" si="17"/>
        <v>0</v>
      </c>
      <c r="F171" s="11" t="s">
        <v>30</v>
      </c>
      <c r="G171" s="7" t="s">
        <v>56</v>
      </c>
    </row>
    <row r="172" spans="1:8" x14ac:dyDescent="0.2">
      <c r="A172" s="11" t="s">
        <v>182</v>
      </c>
      <c r="B172" s="11" t="s">
        <v>16</v>
      </c>
      <c r="C172" s="26"/>
      <c r="D172" s="11"/>
      <c r="E172" s="26">
        <f t="shared" si="17"/>
        <v>0</v>
      </c>
      <c r="F172" s="11" t="s">
        <v>30</v>
      </c>
      <c r="G172" s="7" t="s">
        <v>56</v>
      </c>
    </row>
    <row r="173" spans="1:8" x14ac:dyDescent="0.2">
      <c r="A173" s="8" t="s">
        <v>99</v>
      </c>
      <c r="B173" s="9"/>
      <c r="C173" s="27"/>
      <c r="D173" s="9"/>
      <c r="E173" s="25">
        <f>SUM(E174:E175)</f>
        <v>0</v>
      </c>
      <c r="F173" s="9"/>
      <c r="G173" s="10"/>
      <c r="H173" s="10"/>
    </row>
    <row r="174" spans="1:8" x14ac:dyDescent="0.2">
      <c r="A174" s="11" t="s">
        <v>183</v>
      </c>
      <c r="B174" s="11" t="s">
        <v>16</v>
      </c>
      <c r="C174" s="26"/>
      <c r="D174" s="11"/>
      <c r="E174" s="26">
        <f t="shared" si="15"/>
        <v>0</v>
      </c>
      <c r="F174" s="11" t="s">
        <v>30</v>
      </c>
      <c r="G174" s="7" t="s">
        <v>56</v>
      </c>
    </row>
    <row r="175" spans="1:8" x14ac:dyDescent="0.2">
      <c r="A175" s="11" t="s">
        <v>184</v>
      </c>
      <c r="B175" s="11" t="s">
        <v>16</v>
      </c>
      <c r="C175" s="26"/>
      <c r="D175" s="11">
        <v>1</v>
      </c>
      <c r="E175" s="26">
        <f t="shared" si="15"/>
        <v>0</v>
      </c>
      <c r="F175" s="11" t="s">
        <v>30</v>
      </c>
      <c r="G175" s="7" t="s">
        <v>56</v>
      </c>
    </row>
    <row r="176" spans="1:8" x14ac:dyDescent="0.2">
      <c r="A176" s="11"/>
      <c r="B176" s="11"/>
      <c r="C176" s="26"/>
      <c r="D176" s="11"/>
      <c r="E176" s="26"/>
      <c r="F176" s="11"/>
    </row>
    <row r="177" spans="1:8" ht="16.25" customHeight="1" x14ac:dyDescent="0.2">
      <c r="A177" s="23" t="s">
        <v>185</v>
      </c>
      <c r="B177" s="24"/>
      <c r="C177" s="35"/>
      <c r="D177" s="24"/>
      <c r="E177" s="35">
        <f>E178+E182+E184</f>
        <v>0</v>
      </c>
      <c r="F177" s="24"/>
    </row>
    <row r="178" spans="1:8" x14ac:dyDescent="0.2">
      <c r="A178" s="8" t="s">
        <v>54</v>
      </c>
      <c r="B178" s="9"/>
      <c r="C178" s="27"/>
      <c r="D178" s="9"/>
      <c r="E178" s="25">
        <f>SUM(E179:E181)</f>
        <v>0</v>
      </c>
      <c r="F178" s="9"/>
      <c r="G178" s="10"/>
      <c r="H178" s="10"/>
    </row>
    <row r="179" spans="1:8" x14ac:dyDescent="0.2">
      <c r="A179" s="11" t="s">
        <v>186</v>
      </c>
      <c r="B179" s="11" t="s">
        <v>16</v>
      </c>
      <c r="C179" s="26"/>
      <c r="D179" s="11">
        <v>1</v>
      </c>
      <c r="E179" s="26">
        <f t="shared" ref="E179:E181" si="18">IFERROR(C179*D179,0)</f>
        <v>0</v>
      </c>
      <c r="F179" s="11" t="s">
        <v>31</v>
      </c>
      <c r="G179" s="7" t="s">
        <v>56</v>
      </c>
    </row>
    <row r="180" spans="1:8" x14ac:dyDescent="0.2">
      <c r="A180" s="11" t="s">
        <v>63</v>
      </c>
      <c r="B180" s="11" t="s">
        <v>16</v>
      </c>
      <c r="C180" s="26"/>
      <c r="D180" s="11">
        <v>1</v>
      </c>
      <c r="E180" s="26">
        <f t="shared" si="18"/>
        <v>0</v>
      </c>
      <c r="F180" s="11" t="s">
        <v>31</v>
      </c>
      <c r="G180" s="7" t="s">
        <v>56</v>
      </c>
    </row>
    <row r="181" spans="1:8" x14ac:dyDescent="0.2">
      <c r="A181" s="11" t="s">
        <v>187</v>
      </c>
      <c r="B181" s="11" t="s">
        <v>16</v>
      </c>
      <c r="C181" s="26"/>
      <c r="D181" s="11">
        <v>1</v>
      </c>
      <c r="E181" s="26">
        <f t="shared" si="18"/>
        <v>0</v>
      </c>
      <c r="F181" s="11" t="s">
        <v>31</v>
      </c>
      <c r="G181" s="7" t="s">
        <v>56</v>
      </c>
    </row>
    <row r="182" spans="1:8" x14ac:dyDescent="0.2">
      <c r="A182" s="8" t="s">
        <v>82</v>
      </c>
      <c r="B182" s="9"/>
      <c r="C182" s="27"/>
      <c r="D182" s="9"/>
      <c r="E182" s="25">
        <f>SUM(E183)</f>
        <v>0</v>
      </c>
      <c r="F182" s="9"/>
      <c r="G182" s="10"/>
      <c r="H182" s="10"/>
    </row>
    <row r="183" spans="1:8" x14ac:dyDescent="0.2">
      <c r="A183" s="11" t="s">
        <v>188</v>
      </c>
      <c r="B183" s="11" t="s">
        <v>16</v>
      </c>
      <c r="C183" s="26"/>
      <c r="D183" s="11"/>
      <c r="E183" s="26">
        <f t="shared" ref="E183:E185" si="19">IFERROR(C183*D183,0)</f>
        <v>0</v>
      </c>
      <c r="F183" s="11" t="s">
        <v>31</v>
      </c>
      <c r="G183" s="7" t="s">
        <v>56</v>
      </c>
    </row>
    <row r="184" spans="1:8" x14ac:dyDescent="0.2">
      <c r="A184" s="8" t="s">
        <v>99</v>
      </c>
      <c r="B184" s="9"/>
      <c r="C184" s="27"/>
      <c r="D184" s="9"/>
      <c r="E184" s="25">
        <f>SUM(E185)</f>
        <v>0</v>
      </c>
      <c r="F184" s="9"/>
      <c r="G184" s="10"/>
      <c r="H184" s="10"/>
    </row>
    <row r="185" spans="1:8" x14ac:dyDescent="0.2">
      <c r="A185" s="11" t="s">
        <v>189</v>
      </c>
      <c r="B185" s="11" t="s">
        <v>16</v>
      </c>
      <c r="C185" s="26"/>
      <c r="D185" s="11"/>
      <c r="E185" s="26">
        <f t="shared" si="19"/>
        <v>0</v>
      </c>
      <c r="F185" s="11" t="s">
        <v>31</v>
      </c>
      <c r="G185" s="7" t="s">
        <v>56</v>
      </c>
    </row>
    <row r="186" spans="1:8" x14ac:dyDescent="0.2">
      <c r="A186" s="11"/>
      <c r="B186" s="11"/>
      <c r="C186" s="26"/>
      <c r="D186" s="11"/>
      <c r="E186" s="26"/>
      <c r="F186" s="11"/>
    </row>
    <row r="187" spans="1:8" ht="16.25" customHeight="1" x14ac:dyDescent="0.2">
      <c r="A187" s="23" t="s">
        <v>190</v>
      </c>
      <c r="B187" s="24"/>
      <c r="C187" s="35"/>
      <c r="D187" s="24"/>
      <c r="E187" s="35">
        <f>E188+E192+E194</f>
        <v>0</v>
      </c>
      <c r="F187" s="24"/>
    </row>
    <row r="188" spans="1:8" x14ac:dyDescent="0.2">
      <c r="A188" s="8" t="s">
        <v>54</v>
      </c>
      <c r="B188" s="9"/>
      <c r="C188" s="27"/>
      <c r="D188" s="9"/>
      <c r="E188" s="25">
        <f>SUM(E189:E196)</f>
        <v>0</v>
      </c>
      <c r="F188" s="9"/>
      <c r="G188" s="10"/>
      <c r="H188" s="10"/>
    </row>
    <row r="189" spans="1:8" x14ac:dyDescent="0.2">
      <c r="A189" s="11" t="s">
        <v>186</v>
      </c>
      <c r="B189" s="11" t="s">
        <v>16</v>
      </c>
      <c r="C189" s="26"/>
      <c r="D189" s="11">
        <v>1</v>
      </c>
      <c r="E189" s="26">
        <f t="shared" ref="E189:E191" si="20">IFERROR(C189*D189,0)</f>
        <v>0</v>
      </c>
      <c r="F189" s="11" t="s">
        <v>191</v>
      </c>
      <c r="G189" s="7" t="s">
        <v>56</v>
      </c>
    </row>
    <row r="190" spans="1:8" x14ac:dyDescent="0.2">
      <c r="A190" s="11" t="s">
        <v>63</v>
      </c>
      <c r="B190" s="11" t="s">
        <v>16</v>
      </c>
      <c r="C190" s="26"/>
      <c r="D190" s="11">
        <v>1</v>
      </c>
      <c r="E190" s="26">
        <f t="shared" si="20"/>
        <v>0</v>
      </c>
      <c r="F190" s="11" t="s">
        <v>191</v>
      </c>
      <c r="G190" s="7" t="s">
        <v>56</v>
      </c>
    </row>
    <row r="191" spans="1:8" x14ac:dyDescent="0.2">
      <c r="A191" s="11" t="s">
        <v>192</v>
      </c>
      <c r="B191" s="11" t="s">
        <v>16</v>
      </c>
      <c r="C191" s="26"/>
      <c r="D191" s="11">
        <v>1</v>
      </c>
      <c r="E191" s="26">
        <f t="shared" si="20"/>
        <v>0</v>
      </c>
      <c r="F191" s="11" t="s">
        <v>191</v>
      </c>
      <c r="G191" s="7" t="s">
        <v>56</v>
      </c>
    </row>
    <row r="192" spans="1:8" x14ac:dyDescent="0.2">
      <c r="A192" s="8" t="s">
        <v>82</v>
      </c>
      <c r="B192" s="9"/>
      <c r="C192" s="27"/>
      <c r="D192" s="9"/>
      <c r="E192" s="25">
        <f>SUM(E193:E200)</f>
        <v>0</v>
      </c>
      <c r="F192" s="9"/>
      <c r="G192" s="10"/>
      <c r="H192" s="10"/>
    </row>
    <row r="193" spans="1:8" x14ac:dyDescent="0.2">
      <c r="A193" s="11" t="s">
        <v>188</v>
      </c>
      <c r="B193" s="11" t="s">
        <v>16</v>
      </c>
      <c r="C193" s="26"/>
      <c r="D193" s="11"/>
      <c r="E193" s="26">
        <f t="shared" ref="E193" si="21">IFERROR(C193*D193,0)</f>
        <v>0</v>
      </c>
      <c r="F193" s="11" t="s">
        <v>191</v>
      </c>
      <c r="G193" s="7" t="s">
        <v>56</v>
      </c>
    </row>
    <row r="194" spans="1:8" x14ac:dyDescent="0.2">
      <c r="A194" s="8" t="s">
        <v>99</v>
      </c>
      <c r="B194" s="9"/>
      <c r="C194" s="27"/>
      <c r="D194" s="9"/>
      <c r="E194" s="25">
        <f>SUM(E195:E202)</f>
        <v>0</v>
      </c>
      <c r="F194" s="9"/>
      <c r="G194" s="10"/>
      <c r="H194" s="10"/>
    </row>
    <row r="195" spans="1:8" x14ac:dyDescent="0.2">
      <c r="A195" s="11" t="s">
        <v>170</v>
      </c>
      <c r="B195" s="11" t="s">
        <v>16</v>
      </c>
      <c r="C195" s="26"/>
      <c r="D195" s="11"/>
      <c r="E195" s="26">
        <f>IFERROR(C195*D195,0)</f>
        <v>0</v>
      </c>
      <c r="F195" s="11" t="s">
        <v>191</v>
      </c>
      <c r="G195" s="7" t="s">
        <v>56</v>
      </c>
    </row>
    <row r="196" spans="1:8" x14ac:dyDescent="0.2">
      <c r="A196" s="11"/>
      <c r="B196" s="11"/>
      <c r="C196" s="26"/>
      <c r="D196" s="11"/>
      <c r="E196" s="26"/>
      <c r="F196" s="11"/>
    </row>
    <row r="197" spans="1:8" ht="16.25" customHeight="1" x14ac:dyDescent="0.2">
      <c r="A197" s="23" t="s">
        <v>193</v>
      </c>
      <c r="B197" s="24"/>
      <c r="C197" s="35"/>
      <c r="D197" s="24"/>
      <c r="E197" s="35">
        <f>E198+E203+E205</f>
        <v>0</v>
      </c>
      <c r="F197" s="24"/>
    </row>
    <row r="198" spans="1:8" x14ac:dyDescent="0.2">
      <c r="A198" s="8" t="s">
        <v>54</v>
      </c>
      <c r="B198" s="9"/>
      <c r="C198" s="27"/>
      <c r="D198" s="9"/>
      <c r="E198" s="25">
        <f>SUM(E199:E202)</f>
        <v>0</v>
      </c>
      <c r="F198" s="9"/>
      <c r="G198" s="10"/>
      <c r="H198" s="10"/>
    </row>
    <row r="199" spans="1:8" x14ac:dyDescent="0.2">
      <c r="A199" s="11" t="s">
        <v>194</v>
      </c>
      <c r="B199" s="11" t="s">
        <v>16</v>
      </c>
      <c r="C199" s="26"/>
      <c r="D199" s="11">
        <v>4</v>
      </c>
      <c r="E199" s="26">
        <f t="shared" ref="E199:E204" si="22">IFERROR(C199*D199,0)</f>
        <v>0</v>
      </c>
      <c r="F199" s="11" t="s">
        <v>195</v>
      </c>
      <c r="G199" s="7" t="s">
        <v>56</v>
      </c>
      <c r="H199" s="7" t="s">
        <v>196</v>
      </c>
    </row>
    <row r="200" spans="1:8" x14ac:dyDescent="0.2">
      <c r="A200" s="11" t="s">
        <v>192</v>
      </c>
      <c r="B200" s="11" t="s">
        <v>16</v>
      </c>
      <c r="C200" s="26"/>
      <c r="D200" s="11">
        <v>1</v>
      </c>
      <c r="E200" s="26">
        <f t="shared" si="22"/>
        <v>0</v>
      </c>
      <c r="F200" s="11" t="s">
        <v>195</v>
      </c>
      <c r="G200" s="7" t="s">
        <v>56</v>
      </c>
      <c r="H200" s="7" t="s">
        <v>197</v>
      </c>
    </row>
    <row r="201" spans="1:8" x14ac:dyDescent="0.2">
      <c r="A201" s="11" t="s">
        <v>63</v>
      </c>
      <c r="B201" s="11" t="s">
        <v>16</v>
      </c>
      <c r="C201" s="26"/>
      <c r="D201" s="11">
        <v>1</v>
      </c>
      <c r="E201" s="26">
        <f t="shared" si="22"/>
        <v>0</v>
      </c>
      <c r="F201" s="11" t="s">
        <v>195</v>
      </c>
      <c r="G201" s="7" t="s">
        <v>56</v>
      </c>
    </row>
    <row r="202" spans="1:8" x14ac:dyDescent="0.2">
      <c r="A202" s="11" t="s">
        <v>198</v>
      </c>
      <c r="B202" s="11" t="s">
        <v>16</v>
      </c>
      <c r="C202" s="26"/>
      <c r="D202" s="11">
        <v>1</v>
      </c>
      <c r="E202" s="26">
        <f t="shared" si="22"/>
        <v>0</v>
      </c>
      <c r="F202" s="11" t="s">
        <v>195</v>
      </c>
      <c r="G202" s="7" t="s">
        <v>56</v>
      </c>
    </row>
    <row r="203" spans="1:8" x14ac:dyDescent="0.2">
      <c r="A203" s="15" t="s">
        <v>199</v>
      </c>
      <c r="B203" s="9"/>
      <c r="C203" s="27"/>
      <c r="D203" s="9"/>
      <c r="E203" s="25">
        <f>SUM(E204)</f>
        <v>0</v>
      </c>
      <c r="F203" s="9"/>
      <c r="G203" s="10"/>
      <c r="H203" s="10"/>
    </row>
    <row r="204" spans="1:8" s="14" customFormat="1" x14ac:dyDescent="0.2">
      <c r="A204" s="13" t="s">
        <v>200</v>
      </c>
      <c r="B204" s="13" t="s">
        <v>23</v>
      </c>
      <c r="C204" s="28"/>
      <c r="D204" s="13"/>
      <c r="E204" s="28">
        <f t="shared" si="22"/>
        <v>0</v>
      </c>
      <c r="F204" s="13" t="s">
        <v>195</v>
      </c>
      <c r="G204" s="14" t="s">
        <v>56</v>
      </c>
    </row>
    <row r="205" spans="1:8" x14ac:dyDescent="0.2">
      <c r="A205" s="8" t="s">
        <v>99</v>
      </c>
      <c r="B205" s="9"/>
      <c r="C205" s="27"/>
      <c r="D205" s="9"/>
      <c r="E205" s="25">
        <f>SUM(E206)</f>
        <v>0</v>
      </c>
      <c r="F205" s="9"/>
      <c r="G205" s="10"/>
      <c r="H205" s="10"/>
    </row>
    <row r="206" spans="1:8" x14ac:dyDescent="0.2">
      <c r="A206" s="11" t="s">
        <v>201</v>
      </c>
      <c r="B206" s="11" t="s">
        <v>16</v>
      </c>
      <c r="C206" s="26"/>
      <c r="D206" s="11"/>
      <c r="E206" s="26">
        <f t="shared" ref="E206" si="23">IFERROR(C206*D206,0)</f>
        <v>0</v>
      </c>
      <c r="F206" s="11" t="s">
        <v>195</v>
      </c>
      <c r="G206" s="7" t="s">
        <v>56</v>
      </c>
    </row>
    <row r="207" spans="1:8" x14ac:dyDescent="0.2">
      <c r="A207" s="11"/>
      <c r="B207" s="11"/>
      <c r="C207" s="26"/>
      <c r="D207" s="11"/>
      <c r="E207" s="26"/>
      <c r="F207" s="11"/>
    </row>
    <row r="208" spans="1:8" ht="16.25" customHeight="1" x14ac:dyDescent="0.2">
      <c r="A208" s="23" t="s">
        <v>202</v>
      </c>
      <c r="B208" s="24"/>
      <c r="C208" s="35"/>
      <c r="D208" s="24"/>
      <c r="E208" s="35">
        <f>E209+E211+E214+E217</f>
        <v>0</v>
      </c>
      <c r="F208" s="24"/>
    </row>
    <row r="209" spans="1:8" x14ac:dyDescent="0.2">
      <c r="A209" s="8" t="s">
        <v>86</v>
      </c>
      <c r="B209" s="9"/>
      <c r="C209" s="27"/>
      <c r="D209" s="9"/>
      <c r="E209" s="25">
        <f>SUM(E210)</f>
        <v>0</v>
      </c>
      <c r="F209" s="9"/>
      <c r="G209" s="10"/>
      <c r="H209" s="10"/>
    </row>
    <row r="210" spans="1:8" x14ac:dyDescent="0.2">
      <c r="A210" s="11" t="s">
        <v>203</v>
      </c>
      <c r="B210" s="11" t="s">
        <v>16</v>
      </c>
      <c r="C210" s="26"/>
      <c r="D210" s="11"/>
      <c r="E210" s="26">
        <f t="shared" ref="E210:E223" si="24">IFERROR(C210*D210,0)</f>
        <v>0</v>
      </c>
      <c r="F210" s="11" t="s">
        <v>204</v>
      </c>
      <c r="G210" s="7" t="s">
        <v>56</v>
      </c>
    </row>
    <row r="211" spans="1:8" x14ac:dyDescent="0.2">
      <c r="A211" s="8" t="s">
        <v>99</v>
      </c>
      <c r="B211" s="9"/>
      <c r="C211" s="27"/>
      <c r="D211" s="9"/>
      <c r="E211" s="25">
        <f>SUM(E212:E213)</f>
        <v>0</v>
      </c>
      <c r="F211" s="9"/>
      <c r="G211" s="10"/>
      <c r="H211" s="10"/>
    </row>
    <row r="212" spans="1:8" x14ac:dyDescent="0.2">
      <c r="A212" s="11" t="s">
        <v>205</v>
      </c>
      <c r="B212" s="11" t="s">
        <v>16</v>
      </c>
      <c r="C212" s="26"/>
      <c r="D212" s="11"/>
      <c r="E212" s="26">
        <f t="shared" si="24"/>
        <v>0</v>
      </c>
      <c r="F212" s="11" t="s">
        <v>204</v>
      </c>
      <c r="G212" s="7" t="s">
        <v>56</v>
      </c>
    </row>
    <row r="213" spans="1:8" x14ac:dyDescent="0.2">
      <c r="A213" s="11" t="s">
        <v>206</v>
      </c>
      <c r="B213" s="11" t="s">
        <v>16</v>
      </c>
      <c r="C213" s="26"/>
      <c r="D213" s="11"/>
      <c r="E213" s="26">
        <f t="shared" si="24"/>
        <v>0</v>
      </c>
      <c r="F213" s="11" t="s">
        <v>204</v>
      </c>
      <c r="G213" s="7" t="s">
        <v>56</v>
      </c>
    </row>
    <row r="214" spans="1:8" s="14" customFormat="1" x14ac:dyDescent="0.2">
      <c r="A214" s="15" t="s">
        <v>199</v>
      </c>
      <c r="B214" s="16"/>
      <c r="C214" s="29"/>
      <c r="D214" s="16"/>
      <c r="E214" s="25">
        <f>SUM(E215:E216)</f>
        <v>0</v>
      </c>
      <c r="F214" s="16"/>
      <c r="G214" s="17"/>
      <c r="H214" s="17"/>
    </row>
    <row r="215" spans="1:8" s="14" customFormat="1" x14ac:dyDescent="0.2">
      <c r="A215" s="13" t="s">
        <v>207</v>
      </c>
      <c r="B215" s="13" t="s">
        <v>23</v>
      </c>
      <c r="C215" s="28"/>
      <c r="D215" s="13"/>
      <c r="E215" s="28">
        <f t="shared" si="24"/>
        <v>0</v>
      </c>
      <c r="F215" s="13" t="s">
        <v>204</v>
      </c>
      <c r="G215" s="14" t="s">
        <v>208</v>
      </c>
    </row>
    <row r="216" spans="1:8" s="14" customFormat="1" x14ac:dyDescent="0.2">
      <c r="A216" s="13" t="s">
        <v>209</v>
      </c>
      <c r="B216" s="13" t="s">
        <v>23</v>
      </c>
      <c r="C216" s="28"/>
      <c r="D216" s="13"/>
      <c r="E216" s="28">
        <f t="shared" si="24"/>
        <v>0</v>
      </c>
      <c r="F216" s="13" t="s">
        <v>204</v>
      </c>
      <c r="G216" s="14" t="s">
        <v>208</v>
      </c>
    </row>
    <row r="217" spans="1:8" s="14" customFormat="1" x14ac:dyDescent="0.2">
      <c r="A217" s="15" t="s">
        <v>210</v>
      </c>
      <c r="B217" s="16"/>
      <c r="C217" s="29"/>
      <c r="D217" s="16"/>
      <c r="E217" s="25">
        <f>SUM(E218:E223)</f>
        <v>0</v>
      </c>
      <c r="F217" s="16"/>
      <c r="G217" s="17"/>
      <c r="H217" s="17"/>
    </row>
    <row r="218" spans="1:8" s="14" customFormat="1" x14ac:dyDescent="0.2">
      <c r="A218" s="13" t="s">
        <v>211</v>
      </c>
      <c r="B218" s="13" t="s">
        <v>23</v>
      </c>
      <c r="C218" s="28"/>
      <c r="D218" s="13"/>
      <c r="E218" s="28">
        <f t="shared" si="24"/>
        <v>0</v>
      </c>
      <c r="F218" s="13" t="s">
        <v>204</v>
      </c>
      <c r="G218" s="14" t="s">
        <v>208</v>
      </c>
    </row>
    <row r="219" spans="1:8" s="14" customFormat="1" x14ac:dyDescent="0.2">
      <c r="A219" s="13" t="s">
        <v>212</v>
      </c>
      <c r="B219" s="13" t="s">
        <v>23</v>
      </c>
      <c r="C219" s="28"/>
      <c r="D219" s="13"/>
      <c r="E219" s="28">
        <f t="shared" si="24"/>
        <v>0</v>
      </c>
      <c r="F219" s="13" t="s">
        <v>204</v>
      </c>
      <c r="G219" s="14" t="s">
        <v>208</v>
      </c>
    </row>
    <row r="220" spans="1:8" s="14" customFormat="1" x14ac:dyDescent="0.2">
      <c r="A220" s="13" t="s">
        <v>213</v>
      </c>
      <c r="B220" s="13" t="s">
        <v>23</v>
      </c>
      <c r="C220" s="28"/>
      <c r="D220" s="13"/>
      <c r="E220" s="28">
        <f t="shared" si="24"/>
        <v>0</v>
      </c>
      <c r="F220" s="13" t="s">
        <v>204</v>
      </c>
      <c r="G220" s="14" t="s">
        <v>208</v>
      </c>
    </row>
    <row r="221" spans="1:8" s="14" customFormat="1" x14ac:dyDescent="0.2">
      <c r="A221" s="13" t="s">
        <v>214</v>
      </c>
      <c r="B221" s="13" t="s">
        <v>23</v>
      </c>
      <c r="C221" s="28"/>
      <c r="D221" s="13"/>
      <c r="E221" s="28">
        <f t="shared" si="24"/>
        <v>0</v>
      </c>
      <c r="F221" s="13" t="s">
        <v>204</v>
      </c>
      <c r="G221" s="14" t="s">
        <v>208</v>
      </c>
    </row>
    <row r="222" spans="1:8" s="14" customFormat="1" x14ac:dyDescent="0.2">
      <c r="A222" s="13" t="s">
        <v>215</v>
      </c>
      <c r="B222" s="13" t="s">
        <v>23</v>
      </c>
      <c r="C222" s="28"/>
      <c r="D222" s="13"/>
      <c r="E222" s="28">
        <f t="shared" si="24"/>
        <v>0</v>
      </c>
      <c r="F222" s="13" t="s">
        <v>204</v>
      </c>
      <c r="G222" s="14" t="s">
        <v>216</v>
      </c>
    </row>
    <row r="223" spans="1:8" s="14" customFormat="1" x14ac:dyDescent="0.2">
      <c r="A223" s="13" t="s">
        <v>217</v>
      </c>
      <c r="B223" s="13" t="s">
        <v>23</v>
      </c>
      <c r="C223" s="28"/>
      <c r="D223" s="13"/>
      <c r="E223" s="28">
        <f t="shared" si="24"/>
        <v>0</v>
      </c>
      <c r="F223" s="13" t="s">
        <v>204</v>
      </c>
      <c r="G223" s="14" t="s">
        <v>216</v>
      </c>
    </row>
    <row r="224" spans="1:8" x14ac:dyDescent="0.2">
      <c r="A224" s="11"/>
      <c r="B224" s="11"/>
      <c r="C224" s="26"/>
      <c r="D224" s="11"/>
      <c r="E224" s="26"/>
      <c r="F224" s="11"/>
    </row>
    <row r="225" spans="1:8" ht="16.25" customHeight="1" x14ac:dyDescent="0.2">
      <c r="A225" s="23" t="s">
        <v>35</v>
      </c>
      <c r="B225" s="24"/>
      <c r="C225" s="35"/>
      <c r="D225" s="24"/>
      <c r="E225" s="35">
        <f>E226+E229</f>
        <v>0</v>
      </c>
      <c r="F225" s="24"/>
    </row>
    <row r="226" spans="1:8" x14ac:dyDescent="0.2">
      <c r="A226" s="8" t="s">
        <v>82</v>
      </c>
      <c r="B226" s="9"/>
      <c r="C226" s="27"/>
      <c r="D226" s="9"/>
      <c r="E226" s="25">
        <f>SUM(E227:E228)</f>
        <v>0</v>
      </c>
      <c r="F226" s="9"/>
      <c r="G226" s="10"/>
      <c r="H226" s="10"/>
    </row>
    <row r="227" spans="1:8" x14ac:dyDescent="0.2">
      <c r="A227" s="11" t="s">
        <v>218</v>
      </c>
      <c r="B227" s="11" t="s">
        <v>16</v>
      </c>
      <c r="C227" s="26"/>
      <c r="D227" s="11"/>
      <c r="E227" s="26">
        <f t="shared" ref="E227:E228" si="25">IFERROR(C227*D227,0)</f>
        <v>0</v>
      </c>
      <c r="F227" s="11" t="s">
        <v>219</v>
      </c>
      <c r="G227" s="7" t="s">
        <v>56</v>
      </c>
    </row>
    <row r="228" spans="1:8" x14ac:dyDescent="0.2">
      <c r="A228" s="11" t="s">
        <v>220</v>
      </c>
      <c r="B228" s="11" t="s">
        <v>16</v>
      </c>
      <c r="C228" s="26"/>
      <c r="D228" s="11"/>
      <c r="E228" s="26">
        <f t="shared" si="25"/>
        <v>0</v>
      </c>
      <c r="F228" s="11" t="s">
        <v>219</v>
      </c>
      <c r="G228" s="7" t="s">
        <v>56</v>
      </c>
    </row>
    <row r="229" spans="1:8" x14ac:dyDescent="0.2">
      <c r="A229" s="8" t="s">
        <v>99</v>
      </c>
      <c r="B229" s="9"/>
      <c r="C229" s="27"/>
      <c r="D229" s="9"/>
      <c r="E229" s="25">
        <f>SUM(E230)</f>
        <v>0</v>
      </c>
      <c r="F229" s="9"/>
      <c r="G229" s="10"/>
      <c r="H229" s="10"/>
    </row>
    <row r="230" spans="1:8" x14ac:dyDescent="0.2">
      <c r="A230" s="11" t="s">
        <v>221</v>
      </c>
      <c r="B230" s="11" t="s">
        <v>16</v>
      </c>
      <c r="C230" s="26"/>
      <c r="D230" s="11"/>
      <c r="E230" s="26">
        <f t="shared" ref="E230" si="26">IFERROR(C230*D230,0)</f>
        <v>0</v>
      </c>
      <c r="F230" s="11" t="s">
        <v>219</v>
      </c>
      <c r="G230" s="7" t="s">
        <v>56</v>
      </c>
    </row>
    <row r="231" spans="1:8" x14ac:dyDescent="0.2">
      <c r="A231" s="11"/>
      <c r="B231" s="11"/>
      <c r="C231" s="26"/>
      <c r="D231" s="11"/>
      <c r="E231" s="26"/>
      <c r="F231" s="11"/>
    </row>
    <row r="232" spans="1:8" ht="16.25" customHeight="1" x14ac:dyDescent="0.2">
      <c r="A232" s="23" t="s">
        <v>36</v>
      </c>
      <c r="B232" s="24"/>
      <c r="C232" s="35"/>
      <c r="D232" s="24"/>
      <c r="E232" s="35">
        <f>E233+E236</f>
        <v>0</v>
      </c>
      <c r="F232" s="24"/>
    </row>
    <row r="233" spans="1:8" x14ac:dyDescent="0.2">
      <c r="A233" s="8" t="s">
        <v>82</v>
      </c>
      <c r="B233" s="9"/>
      <c r="C233" s="27"/>
      <c r="D233" s="9"/>
      <c r="E233" s="25">
        <f>SUM(E234:E235)</f>
        <v>0</v>
      </c>
      <c r="F233" s="9"/>
      <c r="G233" s="10"/>
      <c r="H233" s="10"/>
    </row>
    <row r="234" spans="1:8" x14ac:dyDescent="0.2">
      <c r="A234" s="11" t="s">
        <v>222</v>
      </c>
      <c r="B234" s="11" t="s">
        <v>16</v>
      </c>
      <c r="C234" s="26"/>
      <c r="D234" s="11"/>
      <c r="E234" s="26">
        <f t="shared" ref="E234:E237" si="27">IFERROR(C234*D234,0)</f>
        <v>0</v>
      </c>
      <c r="F234" s="11" t="s">
        <v>223</v>
      </c>
      <c r="G234" s="7" t="s">
        <v>56</v>
      </c>
    </row>
    <row r="235" spans="1:8" x14ac:dyDescent="0.2">
      <c r="A235" s="13" t="s">
        <v>224</v>
      </c>
      <c r="B235" s="13" t="s">
        <v>23</v>
      </c>
      <c r="C235" s="28"/>
      <c r="D235" s="13"/>
      <c r="E235" s="28">
        <f t="shared" si="27"/>
        <v>0</v>
      </c>
      <c r="F235" s="11" t="s">
        <v>223</v>
      </c>
      <c r="G235" s="14" t="s">
        <v>56</v>
      </c>
      <c r="H235" s="14"/>
    </row>
    <row r="236" spans="1:8" x14ac:dyDescent="0.2">
      <c r="A236" s="8" t="s">
        <v>99</v>
      </c>
      <c r="B236" s="9"/>
      <c r="C236" s="27"/>
      <c r="D236" s="9"/>
      <c r="E236" s="25">
        <f>SUM(E237)</f>
        <v>0</v>
      </c>
      <c r="F236" s="9"/>
      <c r="G236" s="10"/>
      <c r="H236" s="10"/>
    </row>
    <row r="237" spans="1:8" x14ac:dyDescent="0.2">
      <c r="A237" s="11" t="s">
        <v>225</v>
      </c>
      <c r="B237" s="11" t="s">
        <v>16</v>
      </c>
      <c r="C237" s="26"/>
      <c r="D237" s="11">
        <v>1</v>
      </c>
      <c r="E237" s="26">
        <f t="shared" si="27"/>
        <v>0</v>
      </c>
      <c r="F237" s="11" t="s">
        <v>223</v>
      </c>
      <c r="G237" s="7" t="s">
        <v>56</v>
      </c>
      <c r="H237" s="7" t="s">
        <v>226</v>
      </c>
    </row>
    <row r="238" spans="1:8" x14ac:dyDescent="0.2">
      <c r="A238" s="11"/>
      <c r="B238" s="11"/>
      <c r="C238" s="26"/>
      <c r="D238" s="11"/>
      <c r="E238" s="26"/>
      <c r="F238" s="11"/>
    </row>
    <row r="239" spans="1:8" ht="16.25" customHeight="1" x14ac:dyDescent="0.2">
      <c r="A239" s="23" t="s">
        <v>37</v>
      </c>
      <c r="B239" s="24"/>
      <c r="C239" s="35"/>
      <c r="D239" s="24"/>
      <c r="E239" s="35">
        <f>E240+E242+E245+E248+E251</f>
        <v>0</v>
      </c>
      <c r="F239" s="24"/>
    </row>
    <row r="240" spans="1:8" x14ac:dyDescent="0.2">
      <c r="A240" s="8" t="s">
        <v>227</v>
      </c>
      <c r="B240" s="9"/>
      <c r="C240" s="27"/>
      <c r="D240" s="9"/>
      <c r="E240" s="25">
        <f>SUM(E241)</f>
        <v>0</v>
      </c>
      <c r="F240" s="9"/>
      <c r="G240" s="10"/>
      <c r="H240" s="10"/>
    </row>
    <row r="241" spans="1:8" x14ac:dyDescent="0.2">
      <c r="A241" s="11" t="s">
        <v>228</v>
      </c>
      <c r="B241" s="11" t="s">
        <v>16</v>
      </c>
      <c r="C241" s="26"/>
      <c r="D241" s="11">
        <v>1</v>
      </c>
      <c r="E241" s="26">
        <f t="shared" ref="E241:E256" si="28">IFERROR(C241*D241,0)</f>
        <v>0</v>
      </c>
      <c r="F241" s="11" t="s">
        <v>229</v>
      </c>
      <c r="G241" s="7" t="s">
        <v>56</v>
      </c>
      <c r="H241" s="7" t="s">
        <v>230</v>
      </c>
    </row>
    <row r="242" spans="1:8" x14ac:dyDescent="0.2">
      <c r="A242" s="8" t="s">
        <v>82</v>
      </c>
      <c r="B242" s="9"/>
      <c r="C242" s="27"/>
      <c r="D242" s="9"/>
      <c r="E242" s="25">
        <f>SUM(E243:E244)</f>
        <v>0</v>
      </c>
      <c r="F242" s="9"/>
      <c r="G242" s="10"/>
      <c r="H242" s="10"/>
    </row>
    <row r="243" spans="1:8" x14ac:dyDescent="0.2">
      <c r="A243" s="11" t="s">
        <v>231</v>
      </c>
      <c r="B243" s="11" t="s">
        <v>16</v>
      </c>
      <c r="C243" s="26"/>
      <c r="D243" s="11"/>
      <c r="E243" s="26">
        <f t="shared" si="28"/>
        <v>0</v>
      </c>
      <c r="F243" s="11" t="s">
        <v>229</v>
      </c>
      <c r="G243" s="7" t="s">
        <v>56</v>
      </c>
    </row>
    <row r="244" spans="1:8" x14ac:dyDescent="0.2">
      <c r="A244" s="11" t="s">
        <v>232</v>
      </c>
      <c r="B244" s="11" t="s">
        <v>16</v>
      </c>
      <c r="C244" s="26"/>
      <c r="D244" s="11"/>
      <c r="E244" s="26">
        <f t="shared" si="28"/>
        <v>0</v>
      </c>
      <c r="F244" s="11" t="s">
        <v>229</v>
      </c>
      <c r="G244" s="7" t="s">
        <v>56</v>
      </c>
    </row>
    <row r="245" spans="1:8" x14ac:dyDescent="0.2">
      <c r="A245" s="8" t="s">
        <v>86</v>
      </c>
      <c r="B245" s="9"/>
      <c r="C245" s="27"/>
      <c r="D245" s="9"/>
      <c r="E245" s="25">
        <f>SUM(E246:E247)</f>
        <v>0</v>
      </c>
      <c r="F245" s="9"/>
      <c r="G245" s="10"/>
      <c r="H245" s="10"/>
    </row>
    <row r="246" spans="1:8" x14ac:dyDescent="0.2">
      <c r="A246" s="11" t="s">
        <v>233</v>
      </c>
      <c r="B246" s="11" t="s">
        <v>16</v>
      </c>
      <c r="C246" s="26"/>
      <c r="D246" s="11"/>
      <c r="E246" s="26">
        <f t="shared" ref="E246:E255" si="29">IFERROR(C246*D246,0)</f>
        <v>0</v>
      </c>
      <c r="F246" s="11" t="s">
        <v>229</v>
      </c>
      <c r="G246" s="7" t="s">
        <v>56</v>
      </c>
    </row>
    <row r="247" spans="1:8" x14ac:dyDescent="0.2">
      <c r="A247" s="11" t="s">
        <v>234</v>
      </c>
      <c r="B247" s="11" t="s">
        <v>16</v>
      </c>
      <c r="C247" s="26"/>
      <c r="D247" s="11"/>
      <c r="E247" s="26">
        <f t="shared" si="29"/>
        <v>0</v>
      </c>
      <c r="F247" s="11" t="s">
        <v>229</v>
      </c>
      <c r="G247" s="7" t="s">
        <v>56</v>
      </c>
    </row>
    <row r="248" spans="1:8" x14ac:dyDescent="0.2">
      <c r="A248" s="8" t="s">
        <v>99</v>
      </c>
      <c r="B248" s="9"/>
      <c r="C248" s="27"/>
      <c r="D248" s="9"/>
      <c r="E248" s="25">
        <f>SUM(E249:E250)</f>
        <v>0</v>
      </c>
      <c r="F248" s="9"/>
      <c r="G248" s="10"/>
      <c r="H248" s="10"/>
    </row>
    <row r="249" spans="1:8" x14ac:dyDescent="0.2">
      <c r="A249" s="11" t="s">
        <v>235</v>
      </c>
      <c r="B249" s="11" t="s">
        <v>16</v>
      </c>
      <c r="C249" s="26"/>
      <c r="D249" s="11"/>
      <c r="E249" s="26">
        <f t="shared" ref="E249:E250" si="30">IFERROR(C249*D249,0)</f>
        <v>0</v>
      </c>
      <c r="F249" s="11" t="s">
        <v>229</v>
      </c>
      <c r="G249" s="7" t="s">
        <v>56</v>
      </c>
    </row>
    <row r="250" spans="1:8" s="14" customFormat="1" x14ac:dyDescent="0.2">
      <c r="A250" s="13" t="s">
        <v>236</v>
      </c>
      <c r="B250" s="13" t="s">
        <v>23</v>
      </c>
      <c r="C250" s="28"/>
      <c r="D250" s="13"/>
      <c r="E250" s="28">
        <f t="shared" si="30"/>
        <v>0</v>
      </c>
      <c r="F250" s="13" t="s">
        <v>229</v>
      </c>
      <c r="G250" s="14" t="s">
        <v>129</v>
      </c>
    </row>
    <row r="251" spans="1:8" x14ac:dyDescent="0.2">
      <c r="A251" s="8" t="s">
        <v>237</v>
      </c>
      <c r="B251" s="9"/>
      <c r="C251" s="27"/>
      <c r="D251" s="9"/>
      <c r="E251" s="25">
        <f>SUM(E252:E256)</f>
        <v>0</v>
      </c>
      <c r="F251" s="9"/>
      <c r="G251" s="10"/>
      <c r="H251" s="10"/>
    </row>
    <row r="252" spans="1:8" x14ac:dyDescent="0.2">
      <c r="A252" s="11" t="s">
        <v>238</v>
      </c>
      <c r="B252" s="11" t="s">
        <v>16</v>
      </c>
      <c r="C252" s="26"/>
      <c r="D252" s="11">
        <v>30</v>
      </c>
      <c r="E252" s="26">
        <f t="shared" ref="E252:E254" si="31">IFERROR(C252*D252,0)</f>
        <v>0</v>
      </c>
      <c r="F252" s="11" t="s">
        <v>229</v>
      </c>
      <c r="G252" s="7" t="s">
        <v>56</v>
      </c>
    </row>
    <row r="253" spans="1:8" x14ac:dyDescent="0.2">
      <c r="A253" s="11" t="s">
        <v>239</v>
      </c>
      <c r="B253" s="11" t="s">
        <v>16</v>
      </c>
      <c r="C253" s="26"/>
      <c r="D253" s="11">
        <v>2</v>
      </c>
      <c r="E253" s="26">
        <f t="shared" si="31"/>
        <v>0</v>
      </c>
      <c r="F253" s="11" t="s">
        <v>229</v>
      </c>
      <c r="G253" s="7" t="s">
        <v>56</v>
      </c>
    </row>
    <row r="254" spans="1:8" x14ac:dyDescent="0.2">
      <c r="A254" s="11" t="s">
        <v>240</v>
      </c>
      <c r="B254" s="11" t="s">
        <v>16</v>
      </c>
      <c r="C254" s="26"/>
      <c r="D254" s="11">
        <v>1</v>
      </c>
      <c r="E254" s="26">
        <f t="shared" si="31"/>
        <v>0</v>
      </c>
      <c r="F254" s="11" t="s">
        <v>229</v>
      </c>
      <c r="G254" s="7" t="s">
        <v>56</v>
      </c>
    </row>
    <row r="255" spans="1:8" x14ac:dyDescent="0.2">
      <c r="A255" s="11" t="s">
        <v>241</v>
      </c>
      <c r="B255" s="11" t="s">
        <v>16</v>
      </c>
      <c r="C255" s="26"/>
      <c r="D255" s="11"/>
      <c r="E255" s="26">
        <f t="shared" si="29"/>
        <v>0</v>
      </c>
      <c r="F255" s="11" t="s">
        <v>229</v>
      </c>
      <c r="G255" s="7" t="s">
        <v>56</v>
      </c>
    </row>
    <row r="256" spans="1:8" x14ac:dyDescent="0.2">
      <c r="A256" s="11" t="s">
        <v>242</v>
      </c>
      <c r="B256" s="11" t="s">
        <v>16</v>
      </c>
      <c r="C256" s="26"/>
      <c r="D256" s="11"/>
      <c r="E256" s="26">
        <f t="shared" si="28"/>
        <v>0</v>
      </c>
      <c r="F256" s="11" t="s">
        <v>229</v>
      </c>
      <c r="G256" s="7" t="s">
        <v>56</v>
      </c>
    </row>
    <row r="257" spans="1:8" x14ac:dyDescent="0.2">
      <c r="A257" s="11"/>
      <c r="B257" s="11"/>
      <c r="C257" s="26"/>
      <c r="D257" s="11"/>
      <c r="E257" s="26"/>
      <c r="F257" s="11"/>
    </row>
    <row r="258" spans="1:8" ht="16.25" customHeight="1" x14ac:dyDescent="0.2">
      <c r="A258" s="23" t="s">
        <v>38</v>
      </c>
      <c r="B258" s="24"/>
      <c r="C258" s="35"/>
      <c r="D258" s="24"/>
      <c r="E258" s="35">
        <f>E259+E262+E264+E267</f>
        <v>0</v>
      </c>
      <c r="F258" s="24"/>
    </row>
    <row r="259" spans="1:8" x14ac:dyDescent="0.2">
      <c r="A259" s="8" t="s">
        <v>54</v>
      </c>
      <c r="B259" s="9"/>
      <c r="C259" s="27"/>
      <c r="D259" s="9"/>
      <c r="E259" s="25">
        <f>SUM(E260:E261)</f>
        <v>0</v>
      </c>
      <c r="F259" s="9"/>
      <c r="G259" s="10"/>
      <c r="H259" s="10"/>
    </row>
    <row r="260" spans="1:8" x14ac:dyDescent="0.2">
      <c r="A260" s="11" t="s">
        <v>243</v>
      </c>
      <c r="B260" s="11" t="s">
        <v>16</v>
      </c>
      <c r="C260" s="26"/>
      <c r="D260" s="11">
        <v>1</v>
      </c>
      <c r="E260" s="26">
        <f t="shared" ref="E260:E266" si="32">IFERROR(C260*D260,0)</f>
        <v>0</v>
      </c>
      <c r="F260" s="11" t="s">
        <v>244</v>
      </c>
      <c r="G260" s="7" t="s">
        <v>56</v>
      </c>
    </row>
    <row r="261" spans="1:8" x14ac:dyDescent="0.2">
      <c r="A261" s="11" t="s">
        <v>245</v>
      </c>
      <c r="B261" s="11" t="s">
        <v>16</v>
      </c>
      <c r="C261" s="26"/>
      <c r="D261" s="11"/>
      <c r="E261" s="26">
        <f t="shared" si="32"/>
        <v>0</v>
      </c>
      <c r="F261" s="11" t="s">
        <v>244</v>
      </c>
      <c r="G261" s="7" t="s">
        <v>56</v>
      </c>
    </row>
    <row r="262" spans="1:8" x14ac:dyDescent="0.2">
      <c r="A262" s="8" t="s">
        <v>82</v>
      </c>
      <c r="B262" s="9"/>
      <c r="C262" s="27"/>
      <c r="D262" s="9"/>
      <c r="E262" s="25">
        <f>SUM(E263)</f>
        <v>0</v>
      </c>
      <c r="F262" s="9"/>
      <c r="G262" s="10"/>
      <c r="H262" s="10"/>
    </row>
    <row r="263" spans="1:8" x14ac:dyDescent="0.2">
      <c r="A263" s="11" t="s">
        <v>246</v>
      </c>
      <c r="B263" s="11" t="s">
        <v>16</v>
      </c>
      <c r="C263" s="26"/>
      <c r="D263" s="11"/>
      <c r="E263" s="26">
        <f t="shared" si="32"/>
        <v>0</v>
      </c>
      <c r="F263" s="11" t="s">
        <v>244</v>
      </c>
      <c r="G263" s="7" t="s">
        <v>56</v>
      </c>
    </row>
    <row r="264" spans="1:8" x14ac:dyDescent="0.2">
      <c r="A264" s="8" t="s">
        <v>86</v>
      </c>
      <c r="B264" s="9"/>
      <c r="C264" s="27"/>
      <c r="D264" s="9"/>
      <c r="E264" s="25">
        <f>SUM(E265:E266)</f>
        <v>0</v>
      </c>
      <c r="F264" s="9"/>
      <c r="G264" s="10"/>
      <c r="H264" s="10"/>
    </row>
    <row r="265" spans="1:8" x14ac:dyDescent="0.2">
      <c r="A265" s="11" t="s">
        <v>247</v>
      </c>
      <c r="B265" s="11" t="s">
        <v>16</v>
      </c>
      <c r="C265" s="26"/>
      <c r="D265" s="11"/>
      <c r="E265" s="26">
        <f t="shared" si="32"/>
        <v>0</v>
      </c>
      <c r="F265" s="11" t="s">
        <v>244</v>
      </c>
      <c r="G265" s="7" t="s">
        <v>56</v>
      </c>
    </row>
    <row r="266" spans="1:8" x14ac:dyDescent="0.2">
      <c r="A266" s="11" t="s">
        <v>248</v>
      </c>
      <c r="B266" s="11" t="s">
        <v>16</v>
      </c>
      <c r="C266" s="26"/>
      <c r="D266" s="11"/>
      <c r="E266" s="26">
        <f t="shared" si="32"/>
        <v>0</v>
      </c>
      <c r="F266" s="11" t="s">
        <v>244</v>
      </c>
      <c r="G266" s="7" t="s">
        <v>56</v>
      </c>
    </row>
    <row r="267" spans="1:8" x14ac:dyDescent="0.2">
      <c r="A267" s="8" t="s">
        <v>99</v>
      </c>
      <c r="B267" s="9"/>
      <c r="C267" s="27"/>
      <c r="D267" s="9"/>
      <c r="E267" s="25">
        <f>SUM(E268:E269)</f>
        <v>0</v>
      </c>
      <c r="F267" s="9"/>
      <c r="G267" s="10"/>
      <c r="H267" s="10"/>
    </row>
    <row r="268" spans="1:8" x14ac:dyDescent="0.2">
      <c r="A268" s="11" t="s">
        <v>183</v>
      </c>
      <c r="B268" s="11" t="s">
        <v>16</v>
      </c>
      <c r="C268" s="26"/>
      <c r="D268" s="11"/>
      <c r="E268" s="26">
        <f t="shared" ref="E268:E269" si="33">IFERROR(C268*D268,0)</f>
        <v>0</v>
      </c>
      <c r="F268" s="11" t="s">
        <v>244</v>
      </c>
      <c r="G268" s="7" t="s">
        <v>56</v>
      </c>
    </row>
    <row r="269" spans="1:8" x14ac:dyDescent="0.2">
      <c r="A269" s="11" t="s">
        <v>249</v>
      </c>
      <c r="B269" s="11" t="s">
        <v>16</v>
      </c>
      <c r="C269" s="26"/>
      <c r="D269" s="11">
        <v>1</v>
      </c>
      <c r="E269" s="26">
        <f t="shared" si="33"/>
        <v>0</v>
      </c>
      <c r="F269" s="11" t="s">
        <v>244</v>
      </c>
      <c r="G269" s="7" t="s">
        <v>56</v>
      </c>
    </row>
    <row r="270" spans="1:8" x14ac:dyDescent="0.2">
      <c r="A270" s="11"/>
      <c r="B270" s="11"/>
      <c r="C270" s="26"/>
      <c r="D270" s="11"/>
      <c r="E270" s="26"/>
      <c r="F270" s="11"/>
    </row>
    <row r="271" spans="1:8" ht="16.25" customHeight="1" x14ac:dyDescent="0.2">
      <c r="A271" s="23" t="s">
        <v>39</v>
      </c>
      <c r="B271" s="24"/>
      <c r="C271" s="35"/>
      <c r="D271" s="24"/>
      <c r="E271" s="35">
        <f>E272</f>
        <v>0</v>
      </c>
      <c r="F271" s="24"/>
    </row>
    <row r="272" spans="1:8" x14ac:dyDescent="0.2">
      <c r="A272" s="8" t="s">
        <v>82</v>
      </c>
      <c r="B272" s="9"/>
      <c r="C272" s="27"/>
      <c r="D272" s="9"/>
      <c r="E272" s="25">
        <f>SUM(E273:E274)</f>
        <v>0</v>
      </c>
      <c r="F272" s="9"/>
      <c r="G272" s="10"/>
      <c r="H272" s="10"/>
    </row>
    <row r="273" spans="1:8" x14ac:dyDescent="0.2">
      <c r="A273" s="11" t="s">
        <v>246</v>
      </c>
      <c r="B273" s="11" t="s">
        <v>16</v>
      </c>
      <c r="C273" s="26"/>
      <c r="D273" s="11"/>
      <c r="E273" s="26">
        <f t="shared" ref="E273:E274" si="34">IFERROR(C273*D273,0)</f>
        <v>0</v>
      </c>
      <c r="F273" s="11" t="s">
        <v>250</v>
      </c>
      <c r="G273" s="7" t="s">
        <v>56</v>
      </c>
    </row>
    <row r="274" spans="1:8" x14ac:dyDescent="0.2">
      <c r="A274" s="11" t="s">
        <v>251</v>
      </c>
      <c r="B274" s="11" t="s">
        <v>16</v>
      </c>
      <c r="C274" s="26"/>
      <c r="D274" s="11"/>
      <c r="E274" s="26">
        <f t="shared" si="34"/>
        <v>0</v>
      </c>
      <c r="F274" s="11" t="s">
        <v>250</v>
      </c>
      <c r="G274" s="7" t="s">
        <v>56</v>
      </c>
    </row>
    <row r="275" spans="1:8" x14ac:dyDescent="0.2">
      <c r="A275" s="11"/>
      <c r="B275" s="11"/>
      <c r="C275" s="26"/>
      <c r="D275" s="11"/>
      <c r="E275" s="26"/>
      <c r="F275" s="11"/>
    </row>
    <row r="276" spans="1:8" ht="16.25" customHeight="1" x14ac:dyDescent="0.2">
      <c r="A276" s="23" t="s">
        <v>40</v>
      </c>
      <c r="B276" s="24"/>
      <c r="C276" s="35"/>
      <c r="D276" s="24"/>
      <c r="E276" s="35">
        <f>E277+E282</f>
        <v>0</v>
      </c>
      <c r="F276" s="24"/>
    </row>
    <row r="277" spans="1:8" x14ac:dyDescent="0.2">
      <c r="A277" s="8" t="s">
        <v>54</v>
      </c>
      <c r="B277" s="9"/>
      <c r="C277" s="27"/>
      <c r="D277" s="9"/>
      <c r="E277" s="25">
        <f>SUM(E278:E281)</f>
        <v>0</v>
      </c>
      <c r="F277" s="9"/>
      <c r="G277" s="10"/>
      <c r="H277" s="10"/>
    </row>
    <row r="278" spans="1:8" x14ac:dyDescent="0.2">
      <c r="A278" s="11" t="s">
        <v>252</v>
      </c>
      <c r="B278" s="11" t="s">
        <v>16</v>
      </c>
      <c r="C278" s="26"/>
      <c r="D278" s="11">
        <v>2</v>
      </c>
      <c r="E278" s="26">
        <f t="shared" ref="E278:E281" si="35">IFERROR(C278*D278,0)</f>
        <v>0</v>
      </c>
      <c r="F278" s="11" t="s">
        <v>253</v>
      </c>
      <c r="G278" s="7" t="s">
        <v>56</v>
      </c>
    </row>
    <row r="279" spans="1:8" x14ac:dyDescent="0.2">
      <c r="A279" s="11" t="s">
        <v>254</v>
      </c>
      <c r="B279" s="11" t="s">
        <v>16</v>
      </c>
      <c r="C279" s="26"/>
      <c r="D279" s="11"/>
      <c r="E279" s="26">
        <f t="shared" ref="E279:E280" si="36">IFERROR(C279*D279,0)</f>
        <v>0</v>
      </c>
      <c r="F279" s="11" t="s">
        <v>253</v>
      </c>
      <c r="G279" s="7" t="s">
        <v>56</v>
      </c>
    </row>
    <row r="280" spans="1:8" x14ac:dyDescent="0.2">
      <c r="A280" s="11" t="s">
        <v>255</v>
      </c>
      <c r="B280" s="11" t="s">
        <v>16</v>
      </c>
      <c r="C280" s="26"/>
      <c r="D280" s="11"/>
      <c r="E280" s="26">
        <f t="shared" si="36"/>
        <v>0</v>
      </c>
      <c r="F280" s="11" t="s">
        <v>253</v>
      </c>
      <c r="G280" s="7" t="s">
        <v>56</v>
      </c>
    </row>
    <row r="281" spans="1:8" s="14" customFormat="1" x14ac:dyDescent="0.2">
      <c r="A281" s="13" t="s">
        <v>256</v>
      </c>
      <c r="B281" s="13" t="s">
        <v>23</v>
      </c>
      <c r="C281" s="28"/>
      <c r="D281" s="13">
        <v>2</v>
      </c>
      <c r="E281" s="28">
        <f t="shared" si="35"/>
        <v>0</v>
      </c>
      <c r="F281" s="13" t="s">
        <v>253</v>
      </c>
      <c r="G281" s="14" t="s">
        <v>129</v>
      </c>
    </row>
    <row r="282" spans="1:8" x14ac:dyDescent="0.2">
      <c r="A282" s="8" t="s">
        <v>82</v>
      </c>
      <c r="B282" s="9"/>
      <c r="C282" s="27"/>
      <c r="D282" s="9"/>
      <c r="E282" s="25">
        <f>SUM(E283)</f>
        <v>0</v>
      </c>
      <c r="F282" s="9"/>
      <c r="G282" s="10"/>
      <c r="H282" s="10"/>
    </row>
    <row r="283" spans="1:8" x14ac:dyDescent="0.2">
      <c r="A283" s="11" t="s">
        <v>246</v>
      </c>
      <c r="B283" s="11" t="s">
        <v>16</v>
      </c>
      <c r="C283" s="26"/>
      <c r="D283" s="11"/>
      <c r="E283" s="26">
        <f>IFERROR(C283*D283,0)</f>
        <v>0</v>
      </c>
      <c r="F283" s="11" t="s">
        <v>253</v>
      </c>
      <c r="G283" s="7" t="s">
        <v>56</v>
      </c>
    </row>
    <row r="284" spans="1:8" x14ac:dyDescent="0.2">
      <c r="A284" s="11"/>
      <c r="B284" s="11"/>
      <c r="C284" s="26"/>
      <c r="D284" s="11"/>
      <c r="E284" s="26"/>
      <c r="F284" s="11"/>
    </row>
    <row r="285" spans="1:8" ht="16.25" customHeight="1" x14ac:dyDescent="0.2">
      <c r="A285" s="23" t="s">
        <v>41</v>
      </c>
      <c r="B285" s="24"/>
      <c r="C285" s="35"/>
      <c r="D285" s="24"/>
      <c r="E285" s="35">
        <f>E286</f>
        <v>0</v>
      </c>
      <c r="F285" s="24"/>
    </row>
    <row r="286" spans="1:8" x14ac:dyDescent="0.2">
      <c r="A286" s="8" t="s">
        <v>99</v>
      </c>
      <c r="B286" s="9"/>
      <c r="C286" s="27"/>
      <c r="D286" s="9"/>
      <c r="E286" s="25">
        <f>SUM(E287:E289)</f>
        <v>0</v>
      </c>
      <c r="F286" s="9"/>
      <c r="G286" s="10"/>
      <c r="H286" s="10"/>
    </row>
    <row r="287" spans="1:8" x14ac:dyDescent="0.2">
      <c r="A287" s="11" t="s">
        <v>257</v>
      </c>
      <c r="B287" s="11" t="s">
        <v>16</v>
      </c>
      <c r="C287" s="26"/>
      <c r="D287" s="11"/>
      <c r="E287" s="26">
        <f>IFERROR(C287*D287,0)</f>
        <v>0</v>
      </c>
      <c r="F287" s="11" t="s">
        <v>258</v>
      </c>
      <c r="G287" s="7" t="s">
        <v>56</v>
      </c>
    </row>
    <row r="288" spans="1:8" x14ac:dyDescent="0.2">
      <c r="A288" s="11" t="s">
        <v>259</v>
      </c>
      <c r="B288" s="11" t="s">
        <v>16</v>
      </c>
      <c r="C288" s="26"/>
      <c r="D288" s="11"/>
      <c r="E288" s="26">
        <f>IFERROR(C288*D288,0)</f>
        <v>0</v>
      </c>
      <c r="F288" s="11" t="s">
        <v>258</v>
      </c>
      <c r="G288" s="7" t="s">
        <v>56</v>
      </c>
    </row>
    <row r="289" spans="1:8" x14ac:dyDescent="0.2">
      <c r="A289" s="11"/>
      <c r="B289" s="11"/>
      <c r="C289" s="26"/>
      <c r="D289" s="11"/>
      <c r="E289" s="26"/>
      <c r="F289" s="11"/>
    </row>
    <row r="290" spans="1:8" ht="16.25" customHeight="1" x14ac:dyDescent="0.2">
      <c r="A290" s="23" t="s">
        <v>260</v>
      </c>
      <c r="B290" s="24"/>
      <c r="C290" s="35"/>
      <c r="D290" s="24"/>
      <c r="E290" s="35">
        <f>E291</f>
        <v>0</v>
      </c>
      <c r="F290" s="24"/>
    </row>
    <row r="291" spans="1:8" x14ac:dyDescent="0.2">
      <c r="A291" s="8" t="s">
        <v>99</v>
      </c>
      <c r="B291" s="9"/>
      <c r="C291" s="27"/>
      <c r="D291" s="9"/>
      <c r="E291" s="25">
        <f>SUM(E292:E294)</f>
        <v>0</v>
      </c>
      <c r="F291" s="9"/>
      <c r="G291" s="10"/>
      <c r="H291" s="10"/>
    </row>
    <row r="292" spans="1:8" x14ac:dyDescent="0.2">
      <c r="A292" s="11" t="s">
        <v>261</v>
      </c>
      <c r="B292" s="11" t="s">
        <v>16</v>
      </c>
      <c r="C292" s="26"/>
      <c r="D292" s="11"/>
      <c r="E292" s="26">
        <f t="shared" ref="E292:E293" si="37">IFERROR(C292*D292,0)</f>
        <v>0</v>
      </c>
      <c r="F292" s="11" t="s">
        <v>262</v>
      </c>
      <c r="G292" s="7" t="s">
        <v>56</v>
      </c>
    </row>
    <row r="293" spans="1:8" x14ac:dyDescent="0.2">
      <c r="A293" s="11" t="s">
        <v>263</v>
      </c>
      <c r="B293" s="11" t="s">
        <v>16</v>
      </c>
      <c r="C293" s="26"/>
      <c r="D293" s="11"/>
      <c r="E293" s="26">
        <f t="shared" si="37"/>
        <v>0</v>
      </c>
      <c r="F293" s="11" t="s">
        <v>262</v>
      </c>
      <c r="G293" s="7" t="s">
        <v>56</v>
      </c>
    </row>
    <row r="294" spans="1:8" x14ac:dyDescent="0.2">
      <c r="A294" s="11"/>
      <c r="B294" s="11" t="s">
        <v>16</v>
      </c>
      <c r="C294" s="26"/>
      <c r="D294" s="11"/>
      <c r="E294" s="26">
        <f>IFERROR(C294*D294,0)</f>
        <v>0</v>
      </c>
      <c r="F294" s="11" t="s">
        <v>262</v>
      </c>
      <c r="G294" s="7" t="s">
        <v>56</v>
      </c>
    </row>
    <row r="295" spans="1:8" ht="16.25" customHeight="1" x14ac:dyDescent="0.2">
      <c r="A295" s="23" t="s">
        <v>264</v>
      </c>
      <c r="B295" s="24"/>
      <c r="C295" s="35"/>
      <c r="D295" s="24"/>
      <c r="E295" s="35">
        <f>E296</f>
        <v>0</v>
      </c>
      <c r="F295" s="24"/>
    </row>
    <row r="296" spans="1:8" x14ac:dyDescent="0.2">
      <c r="A296" s="8" t="s">
        <v>54</v>
      </c>
      <c r="B296" s="9"/>
      <c r="C296" s="27"/>
      <c r="D296" s="9"/>
      <c r="E296" s="25">
        <f>SUM(E297:E298)</f>
        <v>0</v>
      </c>
      <c r="F296" s="9"/>
      <c r="G296" s="10"/>
      <c r="H296" s="10"/>
    </row>
    <row r="297" spans="1:8" x14ac:dyDescent="0.2">
      <c r="A297" s="11" t="s">
        <v>265</v>
      </c>
      <c r="B297" s="11" t="s">
        <v>16</v>
      </c>
      <c r="C297" s="26"/>
      <c r="D297" s="11">
        <v>3</v>
      </c>
      <c r="E297" s="26">
        <f t="shared" ref="E297:E298" si="38">IFERROR(C297*D297,0)</f>
        <v>0</v>
      </c>
      <c r="F297" s="11" t="s">
        <v>264</v>
      </c>
      <c r="G297" s="7" t="s">
        <v>56</v>
      </c>
      <c r="H297" s="7" t="s">
        <v>266</v>
      </c>
    </row>
    <row r="298" spans="1:8" x14ac:dyDescent="0.2">
      <c r="A298" s="11" t="s">
        <v>267</v>
      </c>
      <c r="B298" s="11" t="s">
        <v>16</v>
      </c>
      <c r="C298" s="26"/>
      <c r="D298" s="11"/>
      <c r="E298" s="26">
        <f t="shared" si="38"/>
        <v>0</v>
      </c>
      <c r="F298" s="11" t="s">
        <v>264</v>
      </c>
      <c r="G298" s="7" t="s">
        <v>56</v>
      </c>
    </row>
    <row r="299" spans="1:8" x14ac:dyDescent="0.2">
      <c r="A299" s="11"/>
      <c r="B299" s="11"/>
      <c r="C299" s="26"/>
      <c r="D299" s="11"/>
      <c r="E299" s="26"/>
      <c r="F299" s="11"/>
    </row>
    <row r="300" spans="1:8" ht="16.25" customHeight="1" x14ac:dyDescent="0.2">
      <c r="A300" s="23" t="s">
        <v>268</v>
      </c>
      <c r="B300" s="24"/>
      <c r="C300" s="35"/>
      <c r="D300" s="24"/>
      <c r="E300" s="35">
        <f>E301</f>
        <v>0</v>
      </c>
      <c r="F300" s="24"/>
    </row>
    <row r="301" spans="1:8" x14ac:dyDescent="0.2">
      <c r="A301" s="11" t="s">
        <v>269</v>
      </c>
      <c r="B301" s="11" t="s">
        <v>16</v>
      </c>
      <c r="C301" s="26"/>
      <c r="D301" s="11"/>
      <c r="E301" s="26">
        <f t="shared" ref="E301" si="39">IFERROR(C301*D301,0)</f>
        <v>0</v>
      </c>
      <c r="F301" s="11" t="s">
        <v>270</v>
      </c>
      <c r="G301" s="7" t="s">
        <v>56</v>
      </c>
    </row>
    <row r="302" spans="1:8" x14ac:dyDescent="0.2">
      <c r="A302" s="11"/>
      <c r="B302" s="11"/>
      <c r="C302" s="26"/>
      <c r="D302" s="11"/>
      <c r="E302" s="26"/>
      <c r="F302" s="11"/>
    </row>
  </sheetData>
  <phoneticPr fontId="13" type="noConversion"/>
  <dataValidations count="1">
    <dataValidation type="list" allowBlank="1" sqref="B2 B158:B302 B142:B156 B4:B140" xr:uid="{00000000-0002-0000-0300-000000000000}">
      <formula1>"Nein,Ja"</formula1>
    </dataValidation>
  </dataValidations>
  <hyperlinks>
    <hyperlink ref="A1" location="Inhalt!A1" display="Zur Übersicht" xr:uid="{00000000-0004-0000-0300-000000000000}"/>
  </hyperlinks>
  <pageMargins left="0.75" right="0.75" top="1" bottom="1" header="0.5" footer="0.5"/>
  <pageSetup paperSize="9" scale="21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7D472548A9B740B951B187F7D02714" ma:contentTypeVersion="14" ma:contentTypeDescription="Ein neues Dokument erstellen." ma:contentTypeScope="" ma:versionID="e0c025a743dcafc8f025cb7205e6adf2">
  <xsd:schema xmlns:xsd="http://www.w3.org/2001/XMLSchema" xmlns:xs="http://www.w3.org/2001/XMLSchema" xmlns:p="http://schemas.microsoft.com/office/2006/metadata/properties" xmlns:ns2="9437ee95-51b8-4ec7-a9f8-f4a223d0b6cb" xmlns:ns3="718eccf6-9302-4b3b-a990-755a28e5b6e4" targetNamespace="http://schemas.microsoft.com/office/2006/metadata/properties" ma:root="true" ma:fieldsID="232abf4d8b8d3fb3cd14553aac05ad62" ns2:_="" ns3:_="">
    <xsd:import namespace="9437ee95-51b8-4ec7-a9f8-f4a223d0b6cb"/>
    <xsd:import namespace="718eccf6-9302-4b3b-a990-755a28e5b6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37ee95-51b8-4ec7-a9f8-f4a223d0b6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f2064f61-399d-4255-b88a-57385e3996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eccf6-9302-4b3b-a990-755a28e5b6e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1a7fdfa-c50f-41c0-8c69-030d2ab562c6}" ma:internalName="TaxCatchAll" ma:showField="CatchAllData" ma:web="718eccf6-9302-4b3b-a990-755a28e5b6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37ee95-51b8-4ec7-a9f8-f4a223d0b6cb">
      <Terms xmlns="http://schemas.microsoft.com/office/infopath/2007/PartnerControls"/>
    </lcf76f155ced4ddcb4097134ff3c332f>
    <TaxCatchAll xmlns="718eccf6-9302-4b3b-a990-755a28e5b6e4" xsi:nil="true"/>
  </documentManagement>
</p:properties>
</file>

<file path=customXml/itemProps1.xml><?xml version="1.0" encoding="utf-8"?>
<ds:datastoreItem xmlns:ds="http://schemas.openxmlformats.org/officeDocument/2006/customXml" ds:itemID="{9EBBCF33-22FA-4AA8-8220-D6A16947EE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7F677B-50A3-49EE-97FC-0A8FB25A6E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37ee95-51b8-4ec7-a9f8-f4a223d0b6cb"/>
    <ds:schemaRef ds:uri="718eccf6-9302-4b3b-a990-755a28e5b6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46C25A-8B2A-419C-ADA7-B0EEECA7AFE6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718eccf6-9302-4b3b-a990-755a28e5b6e4"/>
    <ds:schemaRef ds:uri="9437ee95-51b8-4ec7-a9f8-f4a223d0b6cb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Inhalt</vt:lpstr>
      <vt:lpstr>Gesamtübersicht_Kosten</vt:lpstr>
      <vt:lpstr>Technik Personal</vt:lpstr>
      <vt:lpstr>Technik Ausstattung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Marc Sinnewe</cp:lastModifiedBy>
  <cp:revision/>
  <dcterms:created xsi:type="dcterms:W3CDTF">2026-03-18T12:16:38Z</dcterms:created>
  <dcterms:modified xsi:type="dcterms:W3CDTF">2026-03-30T18:28:10Z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0x010100947D472548A9B740B951B187F7D02714</vt:lpwstr>
  </property>
  <property fmtid="{D5CDD505-2E9C-101B-9397-08002B2CF9AE}" pid="3" name="MediaServiceImageTags">
    <vt:lpwstr/>
  </property>
</Properties>
</file>